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2192" windowHeight="9312" activeTab="2"/>
  </bookViews>
  <sheets>
    <sheet name="1. Форма бюджета" sheetId="1" r:id="rId1"/>
    <sheet name="2. Инструкции" sheetId="2" r:id="rId2"/>
    <sheet name="3. пример бюджета" sheetId="4" r:id="rId3"/>
  </sheets>
  <calcPr calcId="162913"/>
</workbook>
</file>

<file path=xl/calcChain.xml><?xml version="1.0" encoding="utf-8"?>
<calcChain xmlns="http://schemas.openxmlformats.org/spreadsheetml/2006/main">
  <c r="H31" i="1" l="1"/>
  <c r="H54" i="4" l="1"/>
  <c r="H53" i="4"/>
  <c r="H52" i="4"/>
  <c r="H51" i="4"/>
  <c r="H50" i="4"/>
  <c r="H47" i="4"/>
  <c r="H46" i="4"/>
  <c r="H45" i="4"/>
  <c r="H42" i="4"/>
  <c r="H41" i="4"/>
  <c r="H40" i="4"/>
  <c r="H39" i="4"/>
  <c r="H38" i="4"/>
  <c r="H35" i="4"/>
  <c r="H34" i="4"/>
  <c r="H33" i="4"/>
  <c r="H32" i="4"/>
  <c r="H29" i="4"/>
  <c r="H28" i="4"/>
  <c r="H25" i="4"/>
  <c r="H24" i="4"/>
  <c r="H23" i="4"/>
  <c r="H22" i="4"/>
  <c r="H18" i="4"/>
  <c r="H17" i="4"/>
  <c r="H13" i="4"/>
  <c r="H12" i="4"/>
  <c r="H14" i="4" s="1"/>
  <c r="H15" i="4" l="1"/>
  <c r="H26" i="4"/>
  <c r="H43" i="4"/>
  <c r="H48" i="4"/>
  <c r="H19" i="4"/>
  <c r="H30" i="4"/>
  <c r="H55" i="4"/>
  <c r="H56" i="4" s="1"/>
  <c r="H57" i="4" s="1"/>
  <c r="D8" i="4" s="1"/>
  <c r="H36" i="4"/>
  <c r="H53" i="1" l="1"/>
  <c r="H54" i="1"/>
  <c r="H52" i="1" l="1"/>
  <c r="H47" i="1"/>
  <c r="H48" i="1"/>
  <c r="H42" i="1"/>
  <c r="H43" i="1"/>
  <c r="H37" i="1"/>
  <c r="H38" i="1"/>
  <c r="H32" i="1"/>
  <c r="H33" i="1"/>
  <c r="H27" i="1"/>
  <c r="H28" i="1"/>
  <c r="H16" i="1"/>
  <c r="H17" i="1"/>
  <c r="H51" i="1" l="1"/>
  <c r="H46" i="1"/>
  <c r="H41" i="1"/>
  <c r="H36" i="1"/>
  <c r="H26" i="1"/>
  <c r="H22" i="1"/>
  <c r="H21" i="1"/>
  <c r="H15" i="1"/>
  <c r="H18" i="1" s="1"/>
  <c r="H55" i="1" l="1"/>
  <c r="H49" i="1"/>
  <c r="H34" i="1"/>
  <c r="H29" i="1"/>
  <c r="H44" i="1"/>
  <c r="H23" i="1"/>
  <c r="H39" i="1"/>
  <c r="H19" i="1"/>
  <c r="H56" i="1" l="1"/>
  <c r="H57" i="1"/>
  <c r="D11" i="1" s="1"/>
</calcChain>
</file>

<file path=xl/sharedStrings.xml><?xml version="1.0" encoding="utf-8"?>
<sst xmlns="http://schemas.openxmlformats.org/spreadsheetml/2006/main" count="219" uniqueCount="156">
  <si>
    <t>%</t>
  </si>
  <si>
    <t>II.</t>
  </si>
  <si>
    <t>III.</t>
  </si>
  <si>
    <t>I.</t>
  </si>
  <si>
    <t>Перед заполнением формы бюджета ознакомьтесь с инструкциями на странице № 2</t>
  </si>
  <si>
    <t>Этот бюджет является примером. Введите дополнительные статьи и подстатьи бюджета, в соответствии с проектной деятельностью.</t>
  </si>
  <si>
    <t>Наименование проекта</t>
  </si>
  <si>
    <t>Наименование организации, которая запрашивает грант</t>
  </si>
  <si>
    <t xml:space="preserve">Продолжительность проекта (месяцев)  </t>
  </si>
  <si>
    <t>Единица</t>
  </si>
  <si>
    <t>№ единиц</t>
  </si>
  <si>
    <t>Статьи и подстатьи бюджета</t>
  </si>
  <si>
    <t>1. Зарплаты и гонорары для проектной команды</t>
  </si>
  <si>
    <t>месяц</t>
  </si>
  <si>
    <t xml:space="preserve">Подитог </t>
  </si>
  <si>
    <t>Подитог</t>
  </si>
  <si>
    <r>
      <t xml:space="preserve">9. Банковские затраты  </t>
    </r>
    <r>
      <rPr>
        <sz val="10"/>
        <color theme="1"/>
        <rFont val="Calibri"/>
        <family val="2"/>
        <charset val="204"/>
      </rPr>
      <t>~</t>
    </r>
    <r>
      <rPr>
        <sz val="10"/>
        <color theme="1"/>
        <rFont val="Cambria"/>
        <family val="1"/>
        <charset val="204"/>
      </rPr>
      <t xml:space="preserve"> 1%</t>
    </r>
  </si>
  <si>
    <t xml:space="preserve">8. Прямые проектные расходы  ** </t>
  </si>
  <si>
    <t>3. Оборудование</t>
  </si>
  <si>
    <t>6. Транспортные затраты</t>
  </si>
  <si>
    <t>7. Контрактные услуги</t>
  </si>
  <si>
    <t>2. Офис (аренда, комунальные услуги, содержание, и.д.)</t>
  </si>
  <si>
    <t>4. Офисные принадлежности</t>
  </si>
  <si>
    <t>5. Телефон &amp; Интернет</t>
  </si>
  <si>
    <t>ОБЩАЯ СУММА</t>
  </si>
  <si>
    <t>Инструкции</t>
  </si>
  <si>
    <t>Разъяснения</t>
  </si>
  <si>
    <t>Статья бюджета</t>
  </si>
  <si>
    <t>Подстатья бюджета</t>
  </si>
  <si>
    <t>Зарплаты и гонорары</t>
  </si>
  <si>
    <t>Налоги (вклад работодателя)</t>
  </si>
  <si>
    <t>Аренда офиса</t>
  </si>
  <si>
    <t>Расходы на обслуживание офиса</t>
  </si>
  <si>
    <t>Оборудование</t>
  </si>
  <si>
    <t>Офисные принадлежности</t>
  </si>
  <si>
    <t>Аксессуары для оборудования</t>
  </si>
  <si>
    <t>Техническое обслуживание оборудования</t>
  </si>
  <si>
    <t>Телефон &amp; Интернет</t>
  </si>
  <si>
    <t>Транспортные затраты</t>
  </si>
  <si>
    <t>Контрактные услуги</t>
  </si>
  <si>
    <t>Прямые проектные расходы</t>
  </si>
  <si>
    <t>Банковские затраты</t>
  </si>
  <si>
    <t>Оборудование, необходимое для реализации проекта, например: ноутбук, видео камера, принтер и.д. Оборудование, включенное в бюджет, должно быть обоснованным и необходимым для внедрения проекта.</t>
  </si>
  <si>
    <t>Включает такие расходы, как: услуги телефонной связи, интернет-услуги, услуги GSM, расходы на почтовые расходы.</t>
  </si>
  <si>
    <t>Эта статья может включать в себя следующее: аренда автомобиля (используемого проектной командой для выполнения проекта), услуги такси (для членов проектной команды для выполнения проектной деятельности), топливо, возмещение транспортных расходов для участников проекта, авиабилеты для международных поездок, аренда транспортных средств (автобус) и т. д. Расходы на авиационный транспорт должны быть только в экономическом классе.</t>
  </si>
  <si>
    <t>Командировочные расходы</t>
  </si>
  <si>
    <t xml:space="preserve">Эта подстатья включает командировочные расходы (проживание, питание и местный транспорт). Командировочные расходы рассчитываются за день. Размер суточных пособий не должен превышать пределов, установленных для этой категории расходов в стране, где реализуется проект. </t>
  </si>
  <si>
    <t xml:space="preserve">Включает услуги, предоставляемые различными поставщиками (физическими или юридическими лицами), необходимыми для осуществления проектной деятельности, например, тренеры, услуги по переводу / синхронному переводу, проектные услуги, экспертные услуги, консультационные услуги, услуги аудита, и.д. </t>
  </si>
  <si>
    <t>Включает комиссионные затраты связанные с транзакциями в рамках проекта. В среднем, банковские сборы составляют ~ 1% от общего бюджета.</t>
  </si>
  <si>
    <t>Неразрешённые расходы (расходы, которые не могут быть включены в бюджет проекта):</t>
  </si>
  <si>
    <t>20. Любое оружие;</t>
  </si>
  <si>
    <t>33. Автомобили (ограниченные);</t>
  </si>
  <si>
    <t>1. Кредиты физическим или юридическим лицам;</t>
  </si>
  <si>
    <t>4. Затраты, связанные с развлекательными мероприятиями, социальными мероприятиями, развлечениями и.д.;</t>
  </si>
  <si>
    <t>5. Пожертвования, подарки, призы для физических или юридических лиц;</t>
  </si>
  <si>
    <t>6. Компенсации и сборы для сотрудников, которые не соответствуют политике организации и не имеют отношения к работе организации;</t>
  </si>
  <si>
    <t>7. Алкогольные напитки;</t>
  </si>
  <si>
    <t>8. Долги,  штрафы, в том числе связанные с нарушением правовых норм (неуплата налогов, несоблюдение отчетности в налоговые органы и.д.);</t>
  </si>
  <si>
    <t>9. Расходы на рекламу для организации, затраты на продвижение организации;</t>
  </si>
  <si>
    <t>10. Товары и услуги для личного пользования работников;</t>
  </si>
  <si>
    <t>11. Проценты по заемным средствам, расходы по сбору средств, включая финансовые кампании;</t>
  </si>
  <si>
    <t>12. Затраты на амортизацию или использование оборудования или объектов, приобретенных за счет средств, предоставленных по гранту (текущих или предыдущих);</t>
  </si>
  <si>
    <t>13. Взносы в резервный фонд для непредвиденных расходов или аналогичные средства, за исключением случаев, предусмотренных в соглашении о предоставлении гранта;</t>
  </si>
  <si>
    <t>15. Использование средств для деятельности, не относящейся к гранту;</t>
  </si>
  <si>
    <t>16. Лобби в соответствии с циркуляром А-122 ОМБ;</t>
  </si>
  <si>
    <t>17. Предметы роскоши;</t>
  </si>
  <si>
    <t>18. Игровое оборудование;</t>
  </si>
  <si>
    <t>19. Табачные изделия;</t>
  </si>
  <si>
    <t>21. Наркотические вещества;</t>
  </si>
  <si>
    <t>22. Лекарства (ограниченные);</t>
  </si>
  <si>
    <t>23. Военная техника;</t>
  </si>
  <si>
    <t>24. Сельскохозяйственное оборудование (ограниченное);</t>
  </si>
  <si>
    <t>25. Оборудование для внесения изменений погодных условий;</t>
  </si>
  <si>
    <t>26. Надзорное и шпионское оборудование;</t>
  </si>
  <si>
    <t>27. Товары и услуги для поддержки полиции или других правоохранительных органов;</t>
  </si>
  <si>
    <t>28. Пестициды (ограниченные);</t>
  </si>
  <si>
    <t>29. Удобрение (ограниченное);</t>
  </si>
  <si>
    <t>30. Токсичные вещества;</t>
  </si>
  <si>
    <t>31. Сексуальные услуги;</t>
  </si>
  <si>
    <t>32. Абортное оборудование и услуги;</t>
  </si>
  <si>
    <t>34. Используемое оборудование, принадлежащее Правительству США (ограниченное);</t>
  </si>
  <si>
    <t xml:space="preserve">               35. Другие расходы, запрещенные в циркуляре А-122 OMB.</t>
  </si>
  <si>
    <t>2. Потери в результате колебаний валютного курса;</t>
  </si>
  <si>
    <t>3. Расходы связаные с запрещенной и незаконной деятельностью;</t>
  </si>
  <si>
    <t>14. Превышение расходов по другим грантам / проектам;</t>
  </si>
  <si>
    <t>Текущий ремонт или профилактика оргтехники.</t>
  </si>
  <si>
    <t>Включает такие предметы, как мышь, зарядное устройство для ноутбука, кабели оборудования, картриджи для принтеров и.д.</t>
  </si>
  <si>
    <t>Расходные материалы - небольшие, унитарные и краткосрочные предметы, такие как ручки, бумага для принтера, дневники, папки, другие канцелярские принадлежности и  другое.</t>
  </si>
  <si>
    <t xml:space="preserve">Это общая категория расходов, например: зарплата, оборудование, офисные принадлежности, транспортные затраты и.д. </t>
  </si>
  <si>
    <t>Это конкретная единица бюджета и относится к конкретной строке бюджета, например: Бюджетная статья Зарплата / подстатья: директор проекта, бухгалтер; Бюджетная статья Офис / подстатья: аренда офиса, расходы на обслуживание офиса; Бюджетная статья Оборудование / подстатья: ноутбук, программное обеспечение для ноутбуков, и.д.</t>
  </si>
  <si>
    <t xml:space="preserve">Для расходов, связанных с арендой офиса, укажите % расходов, запрошенных у Ассоциации Promo-LEX.   </t>
  </si>
  <si>
    <t xml:space="preserve">Включает такие расходы, как коммунальные услуги (электричество, вода, отопление и.д.) и услуги по содержанию офиса (уборка). Просьба указать % расходов, запрошенных у Ассоциации Promo-LEX. </t>
  </si>
  <si>
    <t>Включает прямые расходы, связанные с деятельностью по проекту, такие как: аренда зала для семинара, услуги общественного питания для общественных мероприятий (кофе-брейки, обед, ужин), проживание участников мероприятий, публикации / печатные издания; и так далее.</t>
  </si>
  <si>
    <t>Налоги (22,5% вклад работодателя)</t>
  </si>
  <si>
    <t xml:space="preserve">Представляет обязательные налоги, которые работодатель платит за сотрудников (физических лиц), которые работают по индивидуальному трудовому договору или на контрактной основе / включает 18% социального фонда + 4,5% взноса работодателя за медицинское страхование.  </t>
  </si>
  <si>
    <t xml:space="preserve">Этот бюджет является примером. </t>
  </si>
  <si>
    <t>Ассоциация молодых политиков из Молдовы</t>
  </si>
  <si>
    <t>Активная и участвующая молодежь</t>
  </si>
  <si>
    <t>Компьютер</t>
  </si>
  <si>
    <t>Программное обеспечение для ноутбуков</t>
  </si>
  <si>
    <t>единица</t>
  </si>
  <si>
    <t>Картриджи для принтера</t>
  </si>
  <si>
    <t>Авиабилеты, 1 поездка в Страсбург, Франция</t>
  </si>
  <si>
    <t>Kомандировочные расходы  /Страсбург (проживание, местный транспорт, питание) * 1 человек * 2 дня</t>
  </si>
  <si>
    <t>литр</t>
  </si>
  <si>
    <t>билет</t>
  </si>
  <si>
    <t>день</t>
  </si>
  <si>
    <t>человек</t>
  </si>
  <si>
    <t>ИТ-услуги / настройка веб-страницы</t>
  </si>
  <si>
    <t xml:space="preserve">Услуги письменного перевода </t>
  </si>
  <si>
    <t>страница</t>
  </si>
  <si>
    <t>1/2 дня</t>
  </si>
  <si>
    <t>контракт</t>
  </si>
  <si>
    <t>Аренда зала для круглого стола</t>
  </si>
  <si>
    <t>Кофе-брейк для участников круглого стола</t>
  </si>
  <si>
    <t>Гонорар 2 тренера</t>
  </si>
  <si>
    <t>Возмещение транспортных расходов для участников круглого стола</t>
  </si>
  <si>
    <t>Аренда автомобиля</t>
  </si>
  <si>
    <t>Топливо</t>
  </si>
  <si>
    <t>Почтовые расходы</t>
  </si>
  <si>
    <t>Услуги телефонной связи</t>
  </si>
  <si>
    <t>Услуги GSM</t>
  </si>
  <si>
    <t>Интернет-услуги</t>
  </si>
  <si>
    <t>Раздаточные материалы  для участников круглого стола</t>
  </si>
  <si>
    <t xml:space="preserve"> Печать отчета</t>
  </si>
  <si>
    <t>Материалы  (ручка с логотипом)</t>
  </si>
  <si>
    <t>час</t>
  </si>
  <si>
    <t>отчет</t>
  </si>
  <si>
    <t>ручка</t>
  </si>
  <si>
    <t>з</t>
  </si>
  <si>
    <t>Не меняйте, не удаляйте формулы, порядок строк в форме.</t>
  </si>
  <si>
    <t>При необходимости введите новые строки бюджета и строки в соответствии с проектными мероприятиями.</t>
  </si>
  <si>
    <t>Модель бюджета гранта</t>
  </si>
  <si>
    <t xml:space="preserve">Функция в проекте, Имя, тип контракта </t>
  </si>
  <si>
    <t>Подитог 1</t>
  </si>
  <si>
    <t xml:space="preserve">Подитог 2 </t>
  </si>
  <si>
    <t xml:space="preserve">Подитог 3 </t>
  </si>
  <si>
    <t>3. Оборудование, аксессуары и оборудование для обслуживания</t>
  </si>
  <si>
    <t>8. Другие прямые расходы</t>
  </si>
  <si>
    <t>Подитог 4</t>
  </si>
  <si>
    <t xml:space="preserve">Подитог 5 </t>
  </si>
  <si>
    <t>Подитог 6</t>
  </si>
  <si>
    <t>Подитог 7</t>
  </si>
  <si>
    <t>Подитог 8</t>
  </si>
  <si>
    <t>Заполните бюджет в соответствии с формой бюджета на вкладке 1. Другие формы / шаблоны бюджета</t>
  </si>
  <si>
    <t>Форма содержит формулы расчета. Пожалуйста, не удаляйте формулы. Если вы вводите новые строки, примените соответствующие формулы расчета, аналогичные приведенным в модели бюджета. Использование формул позволяет избежать ошибок расчета.</t>
  </si>
  <si>
    <t>Если применимо, включите / исключите строки бюджета в соответствии с деятельностью проекта. В то же время, пожалуйста, не меняйте общий формат бюджета (строки бюджета, столбцы, порядок строк бюджета).</t>
  </si>
  <si>
    <t>Бюджет должен отражать деятельность по проекту, и включенные в него расходы должны быть актуальными, реалистичными и основанными на рыночных ценах</t>
  </si>
  <si>
    <t>В процессе составления бюджета расходов имейте в виду, что проект будет освобожден от НДС, который составляет 20% от стоимости услуг и товаров, приобретаемых у юридических лиц. Освобождение от НДС не распространяется на заработную плату и закупку / заключение контрактов на услуги и товары от физических лиц.</t>
  </si>
  <si>
    <r>
      <t xml:space="preserve">(а) Эта бюджетная строка должна включать только оклады и гонорары команды проекта. В состав команды проекта входят лица, ответственные за реализацию проекта и управление грантом в течение всего периода его реализации. Например, команда проекта может состоять из: менеджера проекта, координатора проекта, ассистента проекта, коммуникатора, бухгалтера, эксперта 1, эксперта 2, юриста 1, юриста 2 и т. Д. Пожалуйста, не путайте команду проекта с поставщиками, с которыми иногда заключаются контракты или для определенных услуг в рамках проекта. Например, эксперт / тренер, который проводит сессию как часть тренинга, не является частью команды проекта. Расходы на этого эксперта / тренера должны быть включены в строку бюджета - Услуги по контрактам.
(b) Для физических лиц, работающих по индивидуальному трудовому договору (CIM) или поставщику контактных услуг (CPS), укажите в расчете сумму заработной платы. В рамках этой бюджетной формы заработная плата в расчете включает чистую заработную плату + индивидуальные налоги работника (6% пенсионного фонда, 4,5% медицинского страхования, 12% подоходного налога).
(c) Для юридических лиц, которые включены в проектную группу (например, юристы, действующие по лицензии), укажите сборы в валовой стоимости. Юридические лица несут ответственность за уплату собственных налогов.
(d) В случае окладов для проектной группы, группа составляет один месяц. Один месяц = ​​8 часов в день / 168 часов в месяц для сотрудников, работающих полный рабочий день (участие 100%). Для каждого члена проектной группы укажите процент участия в проекте, для которого вы подаете заявку на финансирование. Если человек из проектной группы вовлечен в другие текущие проекты организации, он не может участвовать на 100% (8 часов в день) в предлагаемом проекте. Таким образом, укажите% участия человека в соответствии с его / ее обязанностями и временем, отведенным для реализации проекта. В столбце Стоимость за единицу будет указана чистая зарплата человека в месяц. В общей сумме вы получите продукт в количестве от единиц * Стоимость за единицу *% участия в проекте = Общая зарплата человека за весь проект.
(e) </t>
    </r>
    <r>
      <rPr>
        <b/>
        <sz val="11"/>
        <color rgb="FFFF0000"/>
        <rFont val="Cambria"/>
        <family val="1"/>
        <scheme val="major"/>
      </rPr>
      <t>Члены команды проекта не могут быть наняты на основании патента предпринимателя или авторского права.</t>
    </r>
  </si>
  <si>
    <t>Бюджет проекта (EURO)</t>
  </si>
  <si>
    <t>Цена единицы (EURO)</t>
  </si>
  <si>
    <t>Всего (EURO)</t>
  </si>
  <si>
    <t>Описание строк бюджета и того, как рассчитываются затраты, должно быть достаточно подробным. Количество единиц и их стоимость должны быть указаны для каждой статьи бюджета. Общие суммы не принимаются. Например: аренда помещения для семинаров, вместимость 30 человек * 5 часов * 30 EURO в час; Услуги по размещению, 25 человек * 2 ночи * 50 EURO за ночь; Топливо, 100 литров * 0.8 EURO за литр.</t>
  </si>
  <si>
    <t>Директор проекта, Имя Фамилия</t>
  </si>
  <si>
    <t>Бухгалтер проекта, Имя Фамилия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</si>
</sst>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6" formatCode="[$€-2]\ #,##0.00"/>
  </numFmts>
  <fonts count="21" x14ac:knownFonts="1">
    <font>
      <sz val="11"/>
      <color theme="1"/>
      <name val="Calibri"/>
      <family val="2"/>
      <scheme val="minor"/>
    </font>
    <font>
      <sz val="11"/>
      <color theme="1"/>
      <name val="Cambria"/>
      <family val="1"/>
      <charset val="204"/>
      <scheme val="major"/>
    </font>
    <font>
      <b/>
      <sz val="11"/>
      <color theme="1"/>
      <name val="Cambria"/>
      <family val="1"/>
      <charset val="204"/>
      <scheme val="major"/>
    </font>
    <font>
      <b/>
      <sz val="12"/>
      <color theme="1"/>
      <name val="Cambria"/>
      <family val="1"/>
      <charset val="204"/>
      <scheme val="major"/>
    </font>
    <font>
      <sz val="10"/>
      <color theme="1"/>
      <name val="Cambria"/>
      <family val="1"/>
      <charset val="204"/>
      <scheme val="major"/>
    </font>
    <font>
      <b/>
      <sz val="10"/>
      <color rgb="FFFF0000"/>
      <name val="Cambria"/>
      <family val="1"/>
      <scheme val="major"/>
    </font>
    <font>
      <b/>
      <sz val="10"/>
      <color theme="1"/>
      <name val="Cambria"/>
      <family val="1"/>
      <charset val="204"/>
      <scheme val="major"/>
    </font>
    <font>
      <sz val="10"/>
      <color theme="1"/>
      <name val="Calibri"/>
      <family val="2"/>
      <charset val="204"/>
    </font>
    <font>
      <sz val="10"/>
      <color theme="1"/>
      <name val="Cambria"/>
      <family val="1"/>
      <charset val="204"/>
    </font>
    <font>
      <sz val="11"/>
      <color theme="1"/>
      <name val="Cambria"/>
      <family val="1"/>
      <scheme val="major"/>
    </font>
    <font>
      <sz val="11"/>
      <color rgb="FF000000"/>
      <name val="Cambria"/>
      <family val="1"/>
      <scheme val="major"/>
    </font>
    <font>
      <b/>
      <sz val="11"/>
      <color theme="1"/>
      <name val="Cambria"/>
      <family val="1"/>
      <scheme val="major"/>
    </font>
    <font>
      <b/>
      <sz val="13"/>
      <color rgb="FFFF0000"/>
      <name val="Cambria"/>
      <family val="1"/>
      <scheme val="major"/>
    </font>
    <font>
      <b/>
      <sz val="13"/>
      <color theme="1"/>
      <name val="Cambria"/>
      <family val="1"/>
      <scheme val="major"/>
    </font>
    <font>
      <sz val="10"/>
      <color theme="1"/>
      <name val="Cambria"/>
      <family val="1"/>
      <scheme val="major"/>
    </font>
    <font>
      <b/>
      <i/>
      <sz val="10"/>
      <color rgb="FFFF0000"/>
      <name val="Cambria"/>
      <family val="1"/>
      <scheme val="major"/>
    </font>
    <font>
      <i/>
      <sz val="10"/>
      <color rgb="FFFF0000"/>
      <name val="Cambria"/>
      <family val="1"/>
      <scheme val="major"/>
    </font>
    <font>
      <i/>
      <sz val="10"/>
      <color theme="1"/>
      <name val="Cambria"/>
      <family val="1"/>
      <scheme val="major"/>
    </font>
    <font>
      <i/>
      <sz val="11"/>
      <name val="Cambria"/>
      <family val="1"/>
      <scheme val="major"/>
    </font>
    <font>
      <sz val="11"/>
      <name val="Cambria"/>
      <family val="1"/>
      <scheme val="major"/>
    </font>
    <font>
      <b/>
      <sz val="11"/>
      <color rgb="FFFF0000"/>
      <name val="Cambria"/>
      <family val="1"/>
      <scheme val="major"/>
    </font>
  </fonts>
  <fills count="6">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135">
    <xf numFmtId="0" fontId="0" fillId="0" borderId="0" xfId="0"/>
    <xf numFmtId="0" fontId="1" fillId="0" borderId="0" xfId="0" applyFont="1"/>
    <xf numFmtId="164" fontId="1" fillId="0" borderId="0" xfId="0" applyNumberFormat="1" applyFont="1"/>
    <xf numFmtId="3" fontId="1" fillId="0" borderId="0" xfId="0" applyNumberFormat="1" applyFont="1"/>
    <xf numFmtId="0" fontId="1" fillId="0" borderId="0" xfId="0" applyFont="1" applyAlignment="1">
      <alignment vertical="top"/>
    </xf>
    <xf numFmtId="0" fontId="1" fillId="0" borderId="0" xfId="0" applyFont="1" applyAlignment="1">
      <alignment horizontal="right"/>
    </xf>
    <xf numFmtId="0" fontId="2" fillId="0" borderId="0" xfId="0" applyFont="1"/>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4" borderId="0" xfId="0" applyFont="1" applyFill="1"/>
    <xf numFmtId="0" fontId="3" fillId="4" borderId="0" xfId="0" applyFont="1" applyFill="1" applyAlignment="1"/>
    <xf numFmtId="0" fontId="4" fillId="0" borderId="0" xfId="0" applyFont="1"/>
    <xf numFmtId="164" fontId="4" fillId="0" borderId="0" xfId="0" applyNumberFormat="1" applyFont="1"/>
    <xf numFmtId="3" fontId="4" fillId="0" borderId="0" xfId="0" applyNumberFormat="1" applyFont="1"/>
    <xf numFmtId="0" fontId="5" fillId="0" borderId="0" xfId="0" applyFont="1"/>
    <xf numFmtId="0" fontId="9" fillId="0" borderId="0" xfId="0" applyFont="1"/>
    <xf numFmtId="0" fontId="10" fillId="0" borderId="0" xfId="0" applyFont="1" applyAlignment="1">
      <alignment horizontal="left" vertical="center" indent="5"/>
    </xf>
    <xf numFmtId="0" fontId="9" fillId="0" borderId="0" xfId="0" applyFont="1" applyAlignment="1">
      <alignment horizontal="left"/>
    </xf>
    <xf numFmtId="0" fontId="11" fillId="4" borderId="0" xfId="0" applyFont="1" applyFill="1"/>
    <xf numFmtId="164" fontId="11" fillId="4" borderId="0" xfId="0" applyNumberFormat="1" applyFont="1" applyFill="1"/>
    <xf numFmtId="3" fontId="11" fillId="4" borderId="0" xfId="0" applyNumberFormat="1" applyFont="1" applyFill="1"/>
    <xf numFmtId="0" fontId="9" fillId="4" borderId="0" xfId="0" applyFont="1" applyFill="1"/>
    <xf numFmtId="0" fontId="4" fillId="0" borderId="0" xfId="0" applyFont="1" applyAlignment="1">
      <alignment vertical="center"/>
    </xf>
    <xf numFmtId="164" fontId="4" fillId="0" borderId="0" xfId="0" applyNumberFormat="1" applyFont="1" applyAlignment="1">
      <alignment vertical="center"/>
    </xf>
    <xf numFmtId="0" fontId="5"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vertical="center" wrapText="1"/>
    </xf>
    <xf numFmtId="3" fontId="4" fillId="0" borderId="0" xfId="0" applyNumberFormat="1" applyFont="1" applyAlignment="1">
      <alignment horizontal="center" vertical="center"/>
    </xf>
    <xf numFmtId="3" fontId="4" fillId="0" borderId="1" xfId="0" applyNumberFormat="1" applyFont="1" applyBorder="1" applyAlignment="1">
      <alignment vertical="center"/>
    </xf>
    <xf numFmtId="1" fontId="4" fillId="0" borderId="1" xfId="0" applyNumberFormat="1" applyFont="1" applyBorder="1" applyAlignment="1">
      <alignment vertical="center"/>
    </xf>
    <xf numFmtId="1" fontId="4" fillId="0" borderId="11" xfId="0" applyNumberFormat="1" applyFont="1" applyBorder="1" applyAlignment="1">
      <alignment horizontal="center" vertical="center"/>
    </xf>
    <xf numFmtId="3" fontId="6" fillId="2" borderId="14" xfId="0" applyNumberFormat="1" applyFont="1" applyFill="1" applyBorder="1" applyAlignment="1">
      <alignment horizontal="center" vertical="center"/>
    </xf>
    <xf numFmtId="3" fontId="4" fillId="0" borderId="11" xfId="0" applyNumberFormat="1" applyFont="1" applyBorder="1" applyAlignment="1">
      <alignment horizontal="center" vertical="center"/>
    </xf>
    <xf numFmtId="0" fontId="4" fillId="0" borderId="10" xfId="0" applyFont="1" applyBorder="1" applyAlignment="1">
      <alignment horizontal="center" vertical="center"/>
    </xf>
    <xf numFmtId="0" fontId="4" fillId="0" borderId="10" xfId="0" applyNumberFormat="1" applyFont="1" applyBorder="1" applyAlignment="1">
      <alignment horizontal="center" vertical="center"/>
    </xf>
    <xf numFmtId="0" fontId="6" fillId="2" borderId="2" xfId="0" applyFont="1" applyFill="1" applyBorder="1" applyAlignment="1">
      <alignment horizontal="center" vertical="center"/>
    </xf>
    <xf numFmtId="0" fontId="6" fillId="2" borderId="2"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wrapText="1"/>
      <protection locked="0"/>
    </xf>
    <xf numFmtId="164" fontId="6" fillId="2" borderId="8" xfId="0" applyNumberFormat="1" applyFont="1" applyFill="1" applyBorder="1" applyAlignment="1" applyProtection="1">
      <alignment horizontal="center" vertical="center" wrapText="1"/>
      <protection locked="0"/>
    </xf>
    <xf numFmtId="3" fontId="6" fillId="0" borderId="11" xfId="0" applyNumberFormat="1" applyFont="1" applyBorder="1" applyAlignment="1">
      <alignment horizontal="center" vertical="center"/>
    </xf>
    <xf numFmtId="3" fontId="4" fillId="0" borderId="1" xfId="0" applyNumberFormat="1" applyFont="1" applyBorder="1" applyAlignment="1">
      <alignment horizontal="center" vertical="center"/>
    </xf>
    <xf numFmtId="0" fontId="4" fillId="0" borderId="1" xfId="0" applyFont="1" applyBorder="1" applyAlignment="1">
      <alignment horizontal="center" vertical="center"/>
    </xf>
    <xf numFmtId="1" fontId="4" fillId="0" borderId="1" xfId="0" applyNumberFormat="1" applyFont="1" applyBorder="1" applyAlignment="1">
      <alignment horizontal="center" vertical="center"/>
    </xf>
    <xf numFmtId="0" fontId="4" fillId="0" borderId="1" xfId="0" applyFont="1" applyBorder="1" applyAlignment="1">
      <alignment horizontal="center" vertical="center"/>
    </xf>
    <xf numFmtId="164" fontId="14" fillId="5" borderId="0" xfId="0" applyNumberFormat="1" applyFont="1" applyFill="1" applyAlignment="1">
      <alignment horizontal="left" vertical="center"/>
    </xf>
    <xf numFmtId="3" fontId="14" fillId="5" borderId="0" xfId="0" applyNumberFormat="1" applyFont="1" applyFill="1" applyAlignment="1">
      <alignment horizontal="left" vertical="center"/>
    </xf>
    <xf numFmtId="0" fontId="14" fillId="5" borderId="0" xfId="0" applyFont="1" applyFill="1" applyAlignment="1">
      <alignment horizontal="left" vertical="center"/>
    </xf>
    <xf numFmtId="0" fontId="16" fillId="5" borderId="0" xfId="0" applyFont="1" applyFill="1" applyAlignment="1">
      <alignment horizontal="left" vertical="center"/>
    </xf>
    <xf numFmtId="0" fontId="16" fillId="5" borderId="0" xfId="0" applyFont="1" applyFill="1" applyAlignment="1">
      <alignment vertical="center"/>
    </xf>
    <xf numFmtId="0" fontId="17" fillId="0" borderId="1" xfId="0" applyFont="1" applyBorder="1" applyAlignment="1">
      <alignment vertical="center"/>
    </xf>
    <xf numFmtId="9" fontId="4" fillId="0" borderId="1" xfId="0" applyNumberFormat="1" applyFont="1" applyBorder="1" applyAlignment="1">
      <alignment horizontal="center" vertical="center"/>
    </xf>
    <xf numFmtId="164" fontId="17" fillId="0" borderId="1" xfId="0" applyNumberFormat="1" applyFont="1" applyBorder="1" applyAlignment="1">
      <alignment horizontal="center" vertical="center"/>
    </xf>
    <xf numFmtId="3" fontId="6" fillId="2" borderId="9" xfId="0" applyNumberFormat="1" applyFont="1" applyFill="1" applyBorder="1" applyAlignment="1" applyProtection="1">
      <alignment horizontal="center" vertical="center"/>
      <protection locked="0"/>
    </xf>
    <xf numFmtId="1" fontId="6" fillId="0" borderId="11" xfId="0" applyNumberFormat="1" applyFont="1" applyBorder="1" applyAlignment="1">
      <alignment horizontal="center" vertical="center"/>
    </xf>
    <xf numFmtId="3" fontId="6" fillId="0" borderId="14" xfId="0" applyNumberFormat="1" applyFont="1" applyBorder="1" applyAlignment="1">
      <alignment horizontal="center" vertical="center"/>
    </xf>
    <xf numFmtId="3" fontId="6" fillId="2" borderId="18" xfId="0" applyNumberFormat="1" applyFont="1" applyFill="1" applyBorder="1" applyAlignment="1" applyProtection="1">
      <alignment horizontal="center" vertical="center"/>
      <protection locked="0"/>
    </xf>
    <xf numFmtId="0" fontId="1" fillId="0" borderId="0" xfId="0" applyFont="1" applyAlignment="1">
      <alignment horizontal="left" vertical="top"/>
    </xf>
    <xf numFmtId="0" fontId="5" fillId="5" borderId="0" xfId="0" applyFont="1" applyFill="1"/>
    <xf numFmtId="0" fontId="15" fillId="5" borderId="0" xfId="0" applyFont="1" applyFill="1" applyAlignment="1">
      <alignment horizontal="left" vertical="center"/>
    </xf>
    <xf numFmtId="0" fontId="16" fillId="5" borderId="0" xfId="0" applyFont="1" applyFill="1" applyAlignment="1">
      <alignment horizontal="left" vertical="center"/>
    </xf>
    <xf numFmtId="0" fontId="6" fillId="3" borderId="10"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4" fillId="0" borderId="16" xfId="0" applyFont="1" applyBorder="1" applyAlignment="1">
      <alignment horizontal="center" vertical="center"/>
    </xf>
    <xf numFmtId="0" fontId="6" fillId="3" borderId="10" xfId="0" applyFont="1" applyFill="1" applyBorder="1" applyAlignment="1">
      <alignment horizontal="left" vertical="center"/>
    </xf>
    <xf numFmtId="0" fontId="6" fillId="3" borderId="1" xfId="0" applyFont="1" applyFill="1" applyBorder="1" applyAlignment="1">
      <alignment horizontal="left" vertical="center"/>
    </xf>
    <xf numFmtId="0" fontId="6" fillId="3" borderId="11" xfId="0" applyFont="1" applyFill="1" applyBorder="1" applyAlignment="1">
      <alignment horizontal="left" vertical="center"/>
    </xf>
    <xf numFmtId="0" fontId="6" fillId="3" borderId="10" xfId="0" applyFont="1" applyFill="1" applyBorder="1" applyAlignment="1">
      <alignment vertical="center"/>
    </xf>
    <xf numFmtId="0" fontId="6" fillId="3" borderId="1" xfId="0" applyFont="1" applyFill="1" applyBorder="1" applyAlignment="1">
      <alignment vertical="center"/>
    </xf>
    <xf numFmtId="0" fontId="6" fillId="3" borderId="11" xfId="0" applyFont="1" applyFill="1" applyBorder="1" applyAlignment="1">
      <alignment vertical="center"/>
    </xf>
    <xf numFmtId="3" fontId="4" fillId="0" borderId="1" xfId="0" applyNumberFormat="1" applyFont="1" applyBorder="1" applyAlignment="1">
      <alignment horizontal="center" vertical="center"/>
    </xf>
    <xf numFmtId="0" fontId="6" fillId="0" borderId="10" xfId="0" applyFont="1" applyBorder="1" applyAlignment="1">
      <alignment horizontal="right" vertical="center"/>
    </xf>
    <xf numFmtId="0" fontId="6" fillId="0" borderId="1" xfId="0" applyFont="1" applyBorder="1" applyAlignment="1">
      <alignment horizontal="right" vertical="center"/>
    </xf>
    <xf numFmtId="0" fontId="17" fillId="0" borderId="3" xfId="0" applyFont="1" applyBorder="1" applyAlignment="1">
      <alignment horizontal="left" vertical="center"/>
    </xf>
    <xf numFmtId="0" fontId="17" fillId="0" borderId="5" xfId="0" applyFont="1" applyBorder="1" applyAlignment="1">
      <alignment horizontal="left" vertical="center"/>
    </xf>
    <xf numFmtId="0" fontId="17" fillId="0" borderId="4" xfId="0" applyFont="1" applyBorder="1" applyAlignment="1">
      <alignment horizontal="left" vertical="center"/>
    </xf>
    <xf numFmtId="0" fontId="3" fillId="2" borderId="7"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9" xfId="0" applyFont="1" applyFill="1" applyBorder="1" applyAlignment="1">
      <alignment horizontal="center" vertical="top" wrapText="1"/>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left" vertical="center"/>
    </xf>
    <xf numFmtId="0" fontId="4" fillId="0" borderId="1" xfId="0" applyFont="1" applyBorder="1" applyAlignment="1">
      <alignment horizontal="left" vertical="center"/>
    </xf>
    <xf numFmtId="1" fontId="6" fillId="0" borderId="10" xfId="0" applyNumberFormat="1" applyFont="1" applyBorder="1" applyAlignment="1">
      <alignment horizontal="right" vertical="center"/>
    </xf>
    <xf numFmtId="1" fontId="6" fillId="0" borderId="1" xfId="0" applyNumberFormat="1" applyFont="1" applyBorder="1" applyAlignment="1">
      <alignment horizontal="right" vertical="center"/>
    </xf>
    <xf numFmtId="0" fontId="6" fillId="2" borderId="7"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0" borderId="12" xfId="0" applyFont="1" applyBorder="1" applyAlignment="1">
      <alignment horizontal="right" vertical="center"/>
    </xf>
    <xf numFmtId="0" fontId="6" fillId="0" borderId="13" xfId="0" applyFont="1" applyBorder="1" applyAlignment="1">
      <alignment horizontal="right" vertical="center"/>
    </xf>
    <xf numFmtId="0" fontId="6" fillId="2" borderId="2" xfId="0" applyFont="1" applyFill="1" applyBorder="1" applyAlignment="1">
      <alignment horizontal="center" vertical="center" wrapText="1"/>
    </xf>
    <xf numFmtId="3" fontId="6" fillId="0" borderId="10" xfId="0" applyNumberFormat="1" applyFont="1" applyBorder="1" applyAlignment="1">
      <alignment horizontal="right" vertical="center"/>
    </xf>
    <xf numFmtId="3" fontId="6" fillId="0" borderId="1" xfId="0" applyNumberFormat="1" applyFont="1" applyBorder="1" applyAlignment="1">
      <alignment horizontal="right" vertical="center"/>
    </xf>
    <xf numFmtId="0" fontId="6" fillId="0" borderId="19" xfId="0" applyFont="1" applyBorder="1" applyAlignment="1">
      <alignment horizontal="right" vertical="center"/>
    </xf>
    <xf numFmtId="0" fontId="6" fillId="0" borderId="5" xfId="0" applyFont="1" applyBorder="1" applyAlignment="1">
      <alignment horizontal="right" vertical="center"/>
    </xf>
    <xf numFmtId="0" fontId="6" fillId="0" borderId="4" xfId="0" applyFont="1" applyBorder="1" applyAlignment="1">
      <alignment horizontal="right" vertical="center"/>
    </xf>
    <xf numFmtId="1" fontId="4" fillId="0" borderId="1" xfId="0" applyNumberFormat="1" applyFont="1" applyBorder="1" applyAlignment="1">
      <alignment horizontal="center" vertical="center"/>
    </xf>
    <xf numFmtId="0" fontId="6" fillId="2" borderId="17"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12" xfId="0" applyFont="1" applyFill="1" applyBorder="1" applyAlignment="1">
      <alignment horizontal="right" vertical="center"/>
    </xf>
    <xf numFmtId="0" fontId="6" fillId="2" borderId="13" xfId="0" applyFont="1" applyFill="1" applyBorder="1" applyAlignment="1">
      <alignment horizontal="right" vertical="center"/>
    </xf>
    <xf numFmtId="1" fontId="6" fillId="0" borderId="10" xfId="0" applyNumberFormat="1" applyFont="1" applyBorder="1" applyAlignment="1">
      <alignment horizontal="left" vertical="center"/>
    </xf>
    <xf numFmtId="1" fontId="6" fillId="0" borderId="1" xfId="0" applyNumberFormat="1" applyFont="1" applyBorder="1" applyAlignment="1">
      <alignment horizontal="left" vertical="center"/>
    </xf>
    <xf numFmtId="0" fontId="18" fillId="5" borderId="0" xfId="0" applyFont="1" applyFill="1" applyAlignment="1">
      <alignment horizontal="left" vertical="top" wrapText="1"/>
    </xf>
    <xf numFmtId="0" fontId="19" fillId="5" borderId="0" xfId="0" applyFont="1" applyFill="1" applyAlignment="1">
      <alignment horizontal="left" vertical="top" wrapText="1"/>
    </xf>
    <xf numFmtId="0" fontId="19" fillId="5" borderId="0" xfId="0" applyFont="1" applyFill="1" applyAlignment="1">
      <alignment horizontal="left" wrapText="1"/>
    </xf>
    <xf numFmtId="0" fontId="1" fillId="0" borderId="1" xfId="0" applyFont="1" applyBorder="1" applyAlignment="1">
      <alignment horizontal="left" vertical="center" wrapText="1"/>
    </xf>
    <xf numFmtId="0" fontId="1" fillId="0" borderId="1" xfId="0" applyFont="1" applyBorder="1" applyAlignment="1">
      <alignment horizontal="left" wrapText="1"/>
    </xf>
    <xf numFmtId="0" fontId="1" fillId="0" borderId="1" xfId="0" applyFont="1" applyBorder="1" applyAlignment="1">
      <alignment horizontal="left" vertical="top"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vertical="center" wrapText="1"/>
    </xf>
    <xf numFmtId="0" fontId="1" fillId="0" borderId="5" xfId="0" applyFont="1" applyBorder="1" applyAlignment="1">
      <alignment vertical="center" wrapText="1"/>
    </xf>
    <xf numFmtId="0" fontId="1" fillId="0" borderId="4" xfId="0" applyFont="1" applyBorder="1" applyAlignment="1">
      <alignment vertical="center" wrapText="1"/>
    </xf>
    <xf numFmtId="0" fontId="4" fillId="0" borderId="10" xfId="0" applyFont="1" applyBorder="1" applyAlignment="1">
      <alignment horizontal="left"/>
    </xf>
    <xf numFmtId="0" fontId="4" fillId="0" borderId="1" xfId="0" applyFont="1" applyBorder="1" applyAlignment="1">
      <alignment horizontal="left"/>
    </xf>
    <xf numFmtId="0" fontId="12"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4" fillId="0" borderId="11" xfId="0" applyFont="1" applyBorder="1" applyAlignment="1">
      <alignment horizontal="left" vertical="center"/>
    </xf>
    <xf numFmtId="0" fontId="4" fillId="0" borderId="15" xfId="0" applyFont="1" applyBorder="1" applyAlignment="1">
      <alignment horizontal="center"/>
    </xf>
    <xf numFmtId="0" fontId="4" fillId="0" borderId="6" xfId="0" applyFont="1" applyBorder="1" applyAlignment="1">
      <alignment horizontal="center"/>
    </xf>
    <xf numFmtId="0" fontId="4" fillId="0" borderId="16" xfId="0" applyFont="1" applyBorder="1" applyAlignment="1">
      <alignment horizontal="center"/>
    </xf>
    <xf numFmtId="166" fontId="4" fillId="0" borderId="1" xfId="0" applyNumberFormat="1" applyFont="1" applyBorder="1" applyAlignment="1">
      <alignment horizontal="left" vertical="center"/>
    </xf>
    <xf numFmtId="166" fontId="4" fillId="0" borderId="11" xfId="0" applyNumberFormat="1" applyFont="1" applyBorder="1" applyAlignment="1">
      <alignment horizontal="left" vertical="center"/>
    </xf>
    <xf numFmtId="0" fontId="10" fillId="5" borderId="0" xfId="0" applyFont="1" applyFill="1" applyAlignment="1">
      <alignment horizontal="left" vertical="center" indent="5"/>
    </xf>
    <xf numFmtId="0" fontId="9" fillId="5" borderId="0" xfId="0" applyFont="1" applyFill="1" applyAlignment="1">
      <alignment horizontal="left"/>
    </xf>
    <xf numFmtId="0" fontId="9" fillId="5" borderId="0" xfId="0" applyFont="1" applyFill="1"/>
    <xf numFmtId="164" fontId="4" fillId="0" borderId="1" xfId="0" applyNumberFormat="1" applyFont="1" applyBorder="1" applyAlignment="1">
      <alignment horizontal="center" vertical="center"/>
    </xf>
    <xf numFmtId="0" fontId="6" fillId="0" borderId="10" xfId="0" applyFont="1" applyBorder="1" applyAlignment="1">
      <alignment horizontal="left" vertical="center"/>
    </xf>
    <xf numFmtId="0" fontId="6" fillId="0" borderId="1" xfId="0" applyFont="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I57"/>
  <sheetViews>
    <sheetView zoomScale="85" zoomScaleNormal="85" workbookViewId="0">
      <selection activeCell="B20" sqref="B20:H20"/>
    </sheetView>
  </sheetViews>
  <sheetFormatPr defaultColWidth="9.109375" defaultRowHeight="13.2" x14ac:dyDescent="0.3"/>
  <cols>
    <col min="1" max="1" width="3.44140625" style="23" customWidth="1"/>
    <col min="2" max="2" width="5.109375" style="23" customWidth="1"/>
    <col min="3" max="3" width="45.33203125" style="23" customWidth="1"/>
    <col min="4" max="6" width="11.6640625" style="23" customWidth="1"/>
    <col min="7" max="7" width="11.6640625" style="24" customWidth="1"/>
    <col min="8" max="8" width="12.5546875" style="28" customWidth="1"/>
    <col min="9" max="16384" width="9.109375" style="23"/>
  </cols>
  <sheetData>
    <row r="2" spans="2:9" x14ac:dyDescent="0.3">
      <c r="B2" s="60" t="s">
        <v>4</v>
      </c>
      <c r="C2" s="60"/>
      <c r="D2" s="60"/>
      <c r="E2" s="60"/>
      <c r="F2" s="60"/>
      <c r="G2" s="46"/>
      <c r="H2" s="47"/>
      <c r="I2" s="48"/>
    </row>
    <row r="3" spans="2:9" x14ac:dyDescent="0.3">
      <c r="B3" s="61" t="s">
        <v>5</v>
      </c>
      <c r="C3" s="61"/>
      <c r="D3" s="61"/>
      <c r="E3" s="61"/>
      <c r="F3" s="61"/>
      <c r="G3" s="61"/>
      <c r="H3" s="61"/>
      <c r="I3" s="61"/>
    </row>
    <row r="4" spans="2:9" x14ac:dyDescent="0.3">
      <c r="B4" s="50" t="s">
        <v>130</v>
      </c>
      <c r="C4" s="50"/>
      <c r="D4" s="49"/>
      <c r="E4" s="49"/>
      <c r="F4" s="49"/>
      <c r="G4" s="49"/>
      <c r="H4" s="49"/>
      <c r="I4" s="49"/>
    </row>
    <row r="5" spans="2:9" x14ac:dyDescent="0.3">
      <c r="B5" s="50" t="s">
        <v>131</v>
      </c>
      <c r="C5" s="50"/>
      <c r="D5" s="50"/>
      <c r="E5" s="50"/>
      <c r="F5" s="50"/>
      <c r="G5" s="50"/>
      <c r="H5" s="50"/>
      <c r="I5" s="50"/>
    </row>
    <row r="6" spans="2:9" ht="13.8" thickBot="1" x14ac:dyDescent="0.35">
      <c r="C6" s="25"/>
    </row>
    <row r="7" spans="2:9" ht="15" x14ac:dyDescent="0.3">
      <c r="B7" s="80" t="s">
        <v>132</v>
      </c>
      <c r="C7" s="81"/>
      <c r="D7" s="81"/>
      <c r="E7" s="81"/>
      <c r="F7" s="81"/>
      <c r="G7" s="81"/>
      <c r="H7" s="82"/>
    </row>
    <row r="8" spans="2:9" x14ac:dyDescent="0.3">
      <c r="B8" s="85" t="s">
        <v>7</v>
      </c>
      <c r="C8" s="86"/>
      <c r="D8" s="83"/>
      <c r="E8" s="83"/>
      <c r="F8" s="83"/>
      <c r="G8" s="83"/>
      <c r="H8" s="84"/>
    </row>
    <row r="9" spans="2:9" x14ac:dyDescent="0.3">
      <c r="B9" s="85" t="s">
        <v>6</v>
      </c>
      <c r="C9" s="86"/>
      <c r="D9" s="83"/>
      <c r="E9" s="83"/>
      <c r="F9" s="83"/>
      <c r="G9" s="83"/>
      <c r="H9" s="84"/>
    </row>
    <row r="10" spans="2:9" x14ac:dyDescent="0.3">
      <c r="B10" s="85" t="s">
        <v>8</v>
      </c>
      <c r="C10" s="86"/>
      <c r="D10" s="83"/>
      <c r="E10" s="83"/>
      <c r="F10" s="83"/>
      <c r="G10" s="83"/>
      <c r="H10" s="84"/>
    </row>
    <row r="11" spans="2:9" x14ac:dyDescent="0.3">
      <c r="B11" s="85" t="s">
        <v>150</v>
      </c>
      <c r="C11" s="86"/>
      <c r="D11" s="127">
        <f>H57</f>
        <v>0</v>
      </c>
      <c r="E11" s="127"/>
      <c r="F11" s="127"/>
      <c r="G11" s="127"/>
      <c r="H11" s="128"/>
    </row>
    <row r="12" spans="2:9" ht="13.8" thickBot="1" x14ac:dyDescent="0.35">
      <c r="B12" s="65"/>
      <c r="C12" s="66"/>
      <c r="D12" s="66"/>
      <c r="E12" s="66"/>
      <c r="F12" s="66"/>
      <c r="G12" s="66"/>
      <c r="H12" s="67"/>
    </row>
    <row r="13" spans="2:9" ht="39.6" x14ac:dyDescent="0.3">
      <c r="B13" s="89" t="s">
        <v>11</v>
      </c>
      <c r="C13" s="90"/>
      <c r="D13" s="38" t="s">
        <v>9</v>
      </c>
      <c r="E13" s="39" t="s">
        <v>10</v>
      </c>
      <c r="F13" s="39" t="s">
        <v>151</v>
      </c>
      <c r="G13" s="40" t="s">
        <v>0</v>
      </c>
      <c r="H13" s="54" t="s">
        <v>152</v>
      </c>
    </row>
    <row r="14" spans="2:9" x14ac:dyDescent="0.3">
      <c r="B14" s="68" t="s">
        <v>12</v>
      </c>
      <c r="C14" s="69"/>
      <c r="D14" s="69"/>
      <c r="E14" s="69"/>
      <c r="F14" s="69"/>
      <c r="G14" s="69"/>
      <c r="H14" s="70"/>
    </row>
    <row r="15" spans="2:9" x14ac:dyDescent="0.3">
      <c r="B15" s="34">
        <v>1.1000000000000001</v>
      </c>
      <c r="C15" s="51" t="s">
        <v>133</v>
      </c>
      <c r="D15" s="43" t="s">
        <v>13</v>
      </c>
      <c r="E15" s="44">
        <v>0</v>
      </c>
      <c r="F15" s="44">
        <v>0</v>
      </c>
      <c r="G15" s="52">
        <v>0</v>
      </c>
      <c r="H15" s="31">
        <f>E15*F15*G15</f>
        <v>0</v>
      </c>
    </row>
    <row r="16" spans="2:9" x14ac:dyDescent="0.3">
      <c r="B16" s="34">
        <v>1.2</v>
      </c>
      <c r="C16" s="51" t="s">
        <v>133</v>
      </c>
      <c r="D16" s="43" t="s">
        <v>13</v>
      </c>
      <c r="E16" s="44">
        <v>0</v>
      </c>
      <c r="F16" s="44">
        <v>0</v>
      </c>
      <c r="G16" s="52">
        <v>0</v>
      </c>
      <c r="H16" s="31">
        <f t="shared" ref="H16:H17" si="0">E16*F16*G16</f>
        <v>0</v>
      </c>
    </row>
    <row r="17" spans="2:8" x14ac:dyDescent="0.3">
      <c r="B17" s="34">
        <v>1.3</v>
      </c>
      <c r="C17" s="51" t="s">
        <v>133</v>
      </c>
      <c r="D17" s="43" t="s">
        <v>13</v>
      </c>
      <c r="E17" s="44">
        <v>0</v>
      </c>
      <c r="F17" s="44">
        <v>0</v>
      </c>
      <c r="G17" s="52">
        <v>0</v>
      </c>
      <c r="H17" s="31">
        <f t="shared" si="0"/>
        <v>0</v>
      </c>
    </row>
    <row r="18" spans="2:8" x14ac:dyDescent="0.3">
      <c r="B18" s="34">
        <v>1.4</v>
      </c>
      <c r="C18" s="77" t="s">
        <v>93</v>
      </c>
      <c r="D18" s="78"/>
      <c r="E18" s="78"/>
      <c r="F18" s="79"/>
      <c r="G18" s="53">
        <v>0.22500000000000001</v>
      </c>
      <c r="H18" s="31">
        <f>(H15+H16+H17)*22.5%</f>
        <v>0</v>
      </c>
    </row>
    <row r="19" spans="2:8" x14ac:dyDescent="0.3">
      <c r="B19" s="96" t="s">
        <v>134</v>
      </c>
      <c r="C19" s="97"/>
      <c r="D19" s="97"/>
      <c r="E19" s="97"/>
      <c r="F19" s="97"/>
      <c r="G19" s="98"/>
      <c r="H19" s="55">
        <f>SUM(H15:H18)</f>
        <v>0</v>
      </c>
    </row>
    <row r="20" spans="2:8" x14ac:dyDescent="0.3">
      <c r="B20" s="68" t="s">
        <v>21</v>
      </c>
      <c r="C20" s="69"/>
      <c r="D20" s="69"/>
      <c r="E20" s="69"/>
      <c r="F20" s="69"/>
      <c r="G20" s="69"/>
      <c r="H20" s="70"/>
    </row>
    <row r="21" spans="2:8" x14ac:dyDescent="0.3">
      <c r="B21" s="34">
        <v>2.1</v>
      </c>
      <c r="C21" s="26"/>
      <c r="D21" s="43" t="s">
        <v>13</v>
      </c>
      <c r="E21" s="44">
        <v>0</v>
      </c>
      <c r="F21" s="44">
        <v>0</v>
      </c>
      <c r="G21" s="52">
        <v>0</v>
      </c>
      <c r="H21" s="31">
        <f>E21*F21*G21</f>
        <v>0</v>
      </c>
    </row>
    <row r="22" spans="2:8" x14ac:dyDescent="0.3">
      <c r="B22" s="34">
        <v>2.2000000000000002</v>
      </c>
      <c r="C22" s="27"/>
      <c r="D22" s="43" t="s">
        <v>13</v>
      </c>
      <c r="E22" s="44">
        <v>0</v>
      </c>
      <c r="F22" s="44">
        <v>0</v>
      </c>
      <c r="G22" s="52">
        <v>0</v>
      </c>
      <c r="H22" s="31">
        <f>E22*F22*G22</f>
        <v>0</v>
      </c>
    </row>
    <row r="23" spans="2:8" ht="13.8" thickBot="1" x14ac:dyDescent="0.35">
      <c r="B23" s="91" t="s">
        <v>135</v>
      </c>
      <c r="C23" s="92"/>
      <c r="D23" s="92"/>
      <c r="E23" s="92"/>
      <c r="F23" s="92"/>
      <c r="G23" s="92"/>
      <c r="H23" s="56">
        <f>SUM(H21:H22)</f>
        <v>0</v>
      </c>
    </row>
    <row r="24" spans="2:8" x14ac:dyDescent="0.3">
      <c r="B24" s="100" t="s">
        <v>11</v>
      </c>
      <c r="C24" s="101"/>
      <c r="D24" s="36" t="s">
        <v>9</v>
      </c>
      <c r="E24" s="37" t="s">
        <v>10</v>
      </c>
      <c r="F24" s="93" t="s">
        <v>151</v>
      </c>
      <c r="G24" s="93"/>
      <c r="H24" s="57" t="s">
        <v>152</v>
      </c>
    </row>
    <row r="25" spans="2:8" x14ac:dyDescent="0.3">
      <c r="B25" s="68" t="s">
        <v>137</v>
      </c>
      <c r="C25" s="69"/>
      <c r="D25" s="69"/>
      <c r="E25" s="69"/>
      <c r="F25" s="69"/>
      <c r="G25" s="69"/>
      <c r="H25" s="70"/>
    </row>
    <row r="26" spans="2:8" x14ac:dyDescent="0.3">
      <c r="B26" s="34">
        <v>3.1</v>
      </c>
      <c r="C26" s="26"/>
      <c r="D26" s="43"/>
      <c r="E26" s="42">
        <v>0</v>
      </c>
      <c r="F26" s="74">
        <v>0</v>
      </c>
      <c r="G26" s="74"/>
      <c r="H26" s="33">
        <f>E26*F26</f>
        <v>0</v>
      </c>
    </row>
    <row r="27" spans="2:8" x14ac:dyDescent="0.3">
      <c r="B27" s="34">
        <v>3.2</v>
      </c>
      <c r="C27" s="27"/>
      <c r="D27" s="43"/>
      <c r="E27" s="42">
        <v>0</v>
      </c>
      <c r="F27" s="74">
        <v>0</v>
      </c>
      <c r="G27" s="74"/>
      <c r="H27" s="33">
        <f t="shared" ref="H27:H28" si="1">E27*F27</f>
        <v>0</v>
      </c>
    </row>
    <row r="28" spans="2:8" x14ac:dyDescent="0.3">
      <c r="B28" s="34">
        <v>3.3</v>
      </c>
      <c r="C28" s="27"/>
      <c r="D28" s="43"/>
      <c r="E28" s="42">
        <v>0</v>
      </c>
      <c r="F28" s="74">
        <v>0</v>
      </c>
      <c r="G28" s="74"/>
      <c r="H28" s="33">
        <f t="shared" si="1"/>
        <v>0</v>
      </c>
    </row>
    <row r="29" spans="2:8" x14ac:dyDescent="0.3">
      <c r="B29" s="75" t="s">
        <v>136</v>
      </c>
      <c r="C29" s="76"/>
      <c r="D29" s="76"/>
      <c r="E29" s="76"/>
      <c r="F29" s="76"/>
      <c r="G29" s="76"/>
      <c r="H29" s="41">
        <f>SUM(H26:H28)</f>
        <v>0</v>
      </c>
    </row>
    <row r="30" spans="2:8" x14ac:dyDescent="0.3">
      <c r="B30" s="68" t="s">
        <v>22</v>
      </c>
      <c r="C30" s="69"/>
      <c r="D30" s="69"/>
      <c r="E30" s="69"/>
      <c r="F30" s="69"/>
      <c r="G30" s="69"/>
      <c r="H30" s="70"/>
    </row>
    <row r="31" spans="2:8" x14ac:dyDescent="0.3">
      <c r="B31" s="34">
        <v>4.0999999999999996</v>
      </c>
      <c r="C31" s="26"/>
      <c r="D31" s="43"/>
      <c r="E31" s="42">
        <v>0</v>
      </c>
      <c r="F31" s="74">
        <v>0</v>
      </c>
      <c r="G31" s="74"/>
      <c r="H31" s="33">
        <f>E31*F31</f>
        <v>0</v>
      </c>
    </row>
    <row r="32" spans="2:8" x14ac:dyDescent="0.3">
      <c r="B32" s="34">
        <v>4.2</v>
      </c>
      <c r="C32" s="26"/>
      <c r="D32" s="43"/>
      <c r="E32" s="42">
        <v>0</v>
      </c>
      <c r="F32" s="74">
        <v>0</v>
      </c>
      <c r="G32" s="74"/>
      <c r="H32" s="33">
        <f t="shared" ref="H32:H33" si="2">E32*F32</f>
        <v>0</v>
      </c>
    </row>
    <row r="33" spans="2:8" x14ac:dyDescent="0.3">
      <c r="B33" s="34">
        <v>4.3</v>
      </c>
      <c r="C33" s="26"/>
      <c r="D33" s="26"/>
      <c r="E33" s="42">
        <v>0</v>
      </c>
      <c r="F33" s="74">
        <v>0</v>
      </c>
      <c r="G33" s="74"/>
      <c r="H33" s="33">
        <f t="shared" si="2"/>
        <v>0</v>
      </c>
    </row>
    <row r="34" spans="2:8" x14ac:dyDescent="0.3">
      <c r="B34" s="75" t="s">
        <v>139</v>
      </c>
      <c r="C34" s="76"/>
      <c r="D34" s="76"/>
      <c r="E34" s="76"/>
      <c r="F34" s="76"/>
      <c r="G34" s="76"/>
      <c r="H34" s="41">
        <f>SUM(H31:H33)</f>
        <v>0</v>
      </c>
    </row>
    <row r="35" spans="2:8" x14ac:dyDescent="0.3">
      <c r="B35" s="71" t="s">
        <v>23</v>
      </c>
      <c r="C35" s="72"/>
      <c r="D35" s="72"/>
      <c r="E35" s="72"/>
      <c r="F35" s="72"/>
      <c r="G35" s="72"/>
      <c r="H35" s="73"/>
    </row>
    <row r="36" spans="2:8" x14ac:dyDescent="0.3">
      <c r="B36" s="35">
        <v>5.0999999999999996</v>
      </c>
      <c r="C36" s="29"/>
      <c r="D36" s="42"/>
      <c r="E36" s="42">
        <v>0</v>
      </c>
      <c r="F36" s="74">
        <v>0</v>
      </c>
      <c r="G36" s="74"/>
      <c r="H36" s="33">
        <f>E36*F36</f>
        <v>0</v>
      </c>
    </row>
    <row r="37" spans="2:8" x14ac:dyDescent="0.3">
      <c r="B37" s="35">
        <v>5.2</v>
      </c>
      <c r="C37" s="29"/>
      <c r="D37" s="42"/>
      <c r="E37" s="42">
        <v>0</v>
      </c>
      <c r="F37" s="74">
        <v>0</v>
      </c>
      <c r="G37" s="74"/>
      <c r="H37" s="33">
        <f t="shared" ref="H37:H38" si="3">E37*F37</f>
        <v>0</v>
      </c>
    </row>
    <row r="38" spans="2:8" x14ac:dyDescent="0.3">
      <c r="B38" s="35">
        <v>5.3</v>
      </c>
      <c r="C38" s="29"/>
      <c r="D38" s="42"/>
      <c r="E38" s="42">
        <v>0</v>
      </c>
      <c r="F38" s="74">
        <v>0</v>
      </c>
      <c r="G38" s="74"/>
      <c r="H38" s="33">
        <f t="shared" si="3"/>
        <v>0</v>
      </c>
    </row>
    <row r="39" spans="2:8" x14ac:dyDescent="0.3">
      <c r="B39" s="94" t="s">
        <v>140</v>
      </c>
      <c r="C39" s="95"/>
      <c r="D39" s="95"/>
      <c r="E39" s="95"/>
      <c r="F39" s="95"/>
      <c r="G39" s="95"/>
      <c r="H39" s="41">
        <f>SUM(H36:H38)</f>
        <v>0</v>
      </c>
    </row>
    <row r="40" spans="2:8" x14ac:dyDescent="0.3">
      <c r="B40" s="68" t="s">
        <v>19</v>
      </c>
      <c r="C40" s="69"/>
      <c r="D40" s="69"/>
      <c r="E40" s="69"/>
      <c r="F40" s="69"/>
      <c r="G40" s="69"/>
      <c r="H40" s="70"/>
    </row>
    <row r="41" spans="2:8" x14ac:dyDescent="0.3">
      <c r="B41" s="35">
        <v>6.1</v>
      </c>
      <c r="C41" s="30"/>
      <c r="D41" s="44"/>
      <c r="E41" s="44">
        <v>0</v>
      </c>
      <c r="F41" s="99">
        <v>0</v>
      </c>
      <c r="G41" s="99"/>
      <c r="H41" s="31">
        <f>E41*F41</f>
        <v>0</v>
      </c>
    </row>
    <row r="42" spans="2:8" x14ac:dyDescent="0.3">
      <c r="B42" s="35">
        <v>6.2</v>
      </c>
      <c r="C42" s="30"/>
      <c r="D42" s="44"/>
      <c r="E42" s="44">
        <v>0</v>
      </c>
      <c r="F42" s="99">
        <v>0</v>
      </c>
      <c r="G42" s="99"/>
      <c r="H42" s="31">
        <f t="shared" ref="H42:H43" si="4">E42*F42</f>
        <v>0</v>
      </c>
    </row>
    <row r="43" spans="2:8" x14ac:dyDescent="0.3">
      <c r="B43" s="35">
        <v>6.3</v>
      </c>
      <c r="C43" s="30"/>
      <c r="D43" s="44"/>
      <c r="E43" s="44">
        <v>0</v>
      </c>
      <c r="F43" s="99">
        <v>0</v>
      </c>
      <c r="G43" s="99"/>
      <c r="H43" s="31">
        <f t="shared" si="4"/>
        <v>0</v>
      </c>
    </row>
    <row r="44" spans="2:8" x14ac:dyDescent="0.3">
      <c r="B44" s="87" t="s">
        <v>141</v>
      </c>
      <c r="C44" s="88"/>
      <c r="D44" s="88"/>
      <c r="E44" s="88"/>
      <c r="F44" s="88"/>
      <c r="G44" s="88"/>
      <c r="H44" s="55">
        <f>SUM(H41:H43)</f>
        <v>0</v>
      </c>
    </row>
    <row r="45" spans="2:8" x14ac:dyDescent="0.3">
      <c r="B45" s="68" t="s">
        <v>20</v>
      </c>
      <c r="C45" s="69"/>
      <c r="D45" s="69"/>
      <c r="E45" s="69"/>
      <c r="F45" s="69"/>
      <c r="G45" s="69"/>
      <c r="H45" s="70"/>
    </row>
    <row r="46" spans="2:8" x14ac:dyDescent="0.3">
      <c r="B46" s="35">
        <v>7.1</v>
      </c>
      <c r="C46" s="30"/>
      <c r="D46" s="44"/>
      <c r="E46" s="44">
        <v>0</v>
      </c>
      <c r="F46" s="99">
        <v>0</v>
      </c>
      <c r="G46" s="99"/>
      <c r="H46" s="31">
        <f>E46*F46</f>
        <v>0</v>
      </c>
    </row>
    <row r="47" spans="2:8" x14ac:dyDescent="0.3">
      <c r="B47" s="35">
        <v>7.2</v>
      </c>
      <c r="C47" s="30"/>
      <c r="D47" s="44"/>
      <c r="E47" s="44">
        <v>0</v>
      </c>
      <c r="F47" s="99">
        <v>0</v>
      </c>
      <c r="G47" s="99"/>
      <c r="H47" s="31">
        <f t="shared" ref="H47:H48" si="5">E47*F47</f>
        <v>0</v>
      </c>
    </row>
    <row r="48" spans="2:8" x14ac:dyDescent="0.3">
      <c r="B48" s="35">
        <v>7.3</v>
      </c>
      <c r="C48" s="30"/>
      <c r="D48" s="44"/>
      <c r="E48" s="44">
        <v>0</v>
      </c>
      <c r="F48" s="99">
        <v>0</v>
      </c>
      <c r="G48" s="99"/>
      <c r="H48" s="31">
        <f t="shared" si="5"/>
        <v>0</v>
      </c>
    </row>
    <row r="49" spans="2:8" x14ac:dyDescent="0.3">
      <c r="B49" s="87" t="s">
        <v>142</v>
      </c>
      <c r="C49" s="88"/>
      <c r="D49" s="88"/>
      <c r="E49" s="88"/>
      <c r="F49" s="88"/>
      <c r="G49" s="88"/>
      <c r="H49" s="55">
        <f>SUM(H46:H48)</f>
        <v>0</v>
      </c>
    </row>
    <row r="50" spans="2:8" x14ac:dyDescent="0.3">
      <c r="B50" s="62" t="s">
        <v>138</v>
      </c>
      <c r="C50" s="63"/>
      <c r="D50" s="63"/>
      <c r="E50" s="63"/>
      <c r="F50" s="63"/>
      <c r="G50" s="63"/>
      <c r="H50" s="64"/>
    </row>
    <row r="51" spans="2:8" x14ac:dyDescent="0.3">
      <c r="B51" s="35">
        <v>8.1</v>
      </c>
      <c r="C51" s="30"/>
      <c r="D51" s="44"/>
      <c r="E51" s="44">
        <v>0</v>
      </c>
      <c r="F51" s="99">
        <v>0</v>
      </c>
      <c r="G51" s="99"/>
      <c r="H51" s="31">
        <f>E51*F51</f>
        <v>0</v>
      </c>
    </row>
    <row r="52" spans="2:8" x14ac:dyDescent="0.3">
      <c r="B52" s="35">
        <v>8.1999999999999993</v>
      </c>
      <c r="C52" s="30"/>
      <c r="D52" s="44"/>
      <c r="E52" s="44">
        <v>0</v>
      </c>
      <c r="F52" s="99">
        <v>0</v>
      </c>
      <c r="G52" s="99"/>
      <c r="H52" s="31">
        <f t="shared" ref="H52:H54" si="6">E52*F52</f>
        <v>0</v>
      </c>
    </row>
    <row r="53" spans="2:8" x14ac:dyDescent="0.3">
      <c r="B53" s="35">
        <v>8.3000000000000007</v>
      </c>
      <c r="C53" s="30"/>
      <c r="D53" s="44"/>
      <c r="E53" s="44">
        <v>0</v>
      </c>
      <c r="F53" s="99">
        <v>0</v>
      </c>
      <c r="G53" s="99"/>
      <c r="H53" s="31">
        <f t="shared" si="6"/>
        <v>0</v>
      </c>
    </row>
    <row r="54" spans="2:8" x14ac:dyDescent="0.3">
      <c r="B54" s="35">
        <v>8.4</v>
      </c>
      <c r="C54" s="30"/>
      <c r="D54" s="44"/>
      <c r="E54" s="44">
        <v>0</v>
      </c>
      <c r="F54" s="99">
        <v>0</v>
      </c>
      <c r="G54" s="99"/>
      <c r="H54" s="31">
        <f t="shared" si="6"/>
        <v>0</v>
      </c>
    </row>
    <row r="55" spans="2:8" x14ac:dyDescent="0.3">
      <c r="B55" s="87" t="s">
        <v>143</v>
      </c>
      <c r="C55" s="88"/>
      <c r="D55" s="88"/>
      <c r="E55" s="88"/>
      <c r="F55" s="88"/>
      <c r="G55" s="88"/>
      <c r="H55" s="55">
        <f>SUM(H51:H54)</f>
        <v>0</v>
      </c>
    </row>
    <row r="56" spans="2:8" ht="13.8" x14ac:dyDescent="0.3">
      <c r="B56" s="104" t="s">
        <v>16</v>
      </c>
      <c r="C56" s="105"/>
      <c r="D56" s="105"/>
      <c r="E56" s="105"/>
      <c r="F56" s="105"/>
      <c r="G56" s="105"/>
      <c r="H56" s="31">
        <f>1%*(H55+H49+H44+H39+H34+H29+H23+H19)</f>
        <v>0</v>
      </c>
    </row>
    <row r="57" spans="2:8" ht="13.8" thickBot="1" x14ac:dyDescent="0.35">
      <c r="B57" s="102" t="s">
        <v>24</v>
      </c>
      <c r="C57" s="103"/>
      <c r="D57" s="103"/>
      <c r="E57" s="103"/>
      <c r="F57" s="103"/>
      <c r="G57" s="103"/>
      <c r="H57" s="32">
        <f>H19+H23+H29+H34+H39+H44+H49+H55+H56</f>
        <v>0</v>
      </c>
    </row>
  </sheetData>
  <mergeCells count="53">
    <mergeCell ref="F51:G51"/>
    <mergeCell ref="B24:C24"/>
    <mergeCell ref="B55:G55"/>
    <mergeCell ref="B57:G57"/>
    <mergeCell ref="B56:G56"/>
    <mergeCell ref="F41:G41"/>
    <mergeCell ref="F42:G42"/>
    <mergeCell ref="F43:G43"/>
    <mergeCell ref="B44:G44"/>
    <mergeCell ref="F46:G46"/>
    <mergeCell ref="B45:H45"/>
    <mergeCell ref="F53:G53"/>
    <mergeCell ref="F54:G54"/>
    <mergeCell ref="F52:G52"/>
    <mergeCell ref="F47:G47"/>
    <mergeCell ref="F48:G48"/>
    <mergeCell ref="B49:G49"/>
    <mergeCell ref="F38:G38"/>
    <mergeCell ref="B10:C10"/>
    <mergeCell ref="B8:C8"/>
    <mergeCell ref="B9:C9"/>
    <mergeCell ref="B13:C13"/>
    <mergeCell ref="B23:G23"/>
    <mergeCell ref="F24:G24"/>
    <mergeCell ref="F26:G26"/>
    <mergeCell ref="B14:H14"/>
    <mergeCell ref="B20:H20"/>
    <mergeCell ref="B39:G39"/>
    <mergeCell ref="B19:G19"/>
    <mergeCell ref="F37:G37"/>
    <mergeCell ref="C18:F18"/>
    <mergeCell ref="B7:H7"/>
    <mergeCell ref="D10:H10"/>
    <mergeCell ref="D9:H9"/>
    <mergeCell ref="D8:H8"/>
    <mergeCell ref="B11:C11"/>
    <mergeCell ref="D11:H11"/>
    <mergeCell ref="B2:F2"/>
    <mergeCell ref="B3:I3"/>
    <mergeCell ref="B50:H50"/>
    <mergeCell ref="B12:H12"/>
    <mergeCell ref="B25:H25"/>
    <mergeCell ref="B30:H30"/>
    <mergeCell ref="B35:H35"/>
    <mergeCell ref="B40:H40"/>
    <mergeCell ref="F28:G28"/>
    <mergeCell ref="F27:G27"/>
    <mergeCell ref="B29:G29"/>
    <mergeCell ref="F31:G31"/>
    <mergeCell ref="F32:G32"/>
    <mergeCell ref="F33:G33"/>
    <mergeCell ref="B34:G34"/>
    <mergeCell ref="F36:G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3:P68"/>
  <sheetViews>
    <sheetView zoomScale="80" zoomScaleNormal="80" workbookViewId="0">
      <selection activeCell="D1" sqref="D1"/>
    </sheetView>
  </sheetViews>
  <sheetFormatPr defaultColWidth="9.109375" defaultRowHeight="13.8" x14ac:dyDescent="0.25"/>
  <cols>
    <col min="1" max="1" width="9.109375" style="1"/>
    <col min="2" max="2" width="3.44140625" style="1" customWidth="1"/>
    <col min="3" max="3" width="22.109375" style="1" customWidth="1"/>
    <col min="4" max="16384" width="9.109375" style="1"/>
  </cols>
  <sheetData>
    <row r="3" spans="1:13" ht="15" x14ac:dyDescent="0.25">
      <c r="A3" s="5"/>
      <c r="B3" s="11" t="s">
        <v>3</v>
      </c>
      <c r="C3" s="11" t="s">
        <v>25</v>
      </c>
    </row>
    <row r="4" spans="1:13" ht="13.8" customHeight="1" x14ac:dyDescent="0.25">
      <c r="B4" s="4"/>
      <c r="C4" s="107" t="s">
        <v>144</v>
      </c>
      <c r="D4" s="107"/>
      <c r="E4" s="107"/>
      <c r="F4" s="107"/>
      <c r="G4" s="107"/>
      <c r="H4" s="107"/>
      <c r="I4" s="107"/>
      <c r="J4" s="107"/>
      <c r="K4" s="107"/>
      <c r="L4" s="107"/>
      <c r="M4" s="107"/>
    </row>
    <row r="5" spans="1:13" ht="41.4" customHeight="1" x14ac:dyDescent="0.25">
      <c r="B5" s="4"/>
      <c r="C5" s="107" t="s">
        <v>145</v>
      </c>
      <c r="D5" s="107"/>
      <c r="E5" s="107"/>
      <c r="F5" s="107"/>
      <c r="G5" s="107"/>
      <c r="H5" s="107"/>
      <c r="I5" s="107"/>
      <c r="J5" s="107"/>
      <c r="K5" s="107"/>
      <c r="L5" s="107"/>
      <c r="M5" s="107"/>
    </row>
    <row r="6" spans="1:13" ht="30.6" customHeight="1" x14ac:dyDescent="0.25">
      <c r="B6" s="4"/>
      <c r="C6" s="107" t="s">
        <v>146</v>
      </c>
      <c r="D6" s="107"/>
      <c r="E6" s="107"/>
      <c r="F6" s="107"/>
      <c r="G6" s="107"/>
      <c r="H6" s="107"/>
      <c r="I6" s="107"/>
      <c r="J6" s="107"/>
      <c r="K6" s="107"/>
      <c r="L6" s="107"/>
      <c r="M6" s="107"/>
    </row>
    <row r="7" spans="1:13" ht="27.6" customHeight="1" x14ac:dyDescent="0.25">
      <c r="B7" s="4"/>
      <c r="C7" s="108" t="s">
        <v>147</v>
      </c>
      <c r="D7" s="108"/>
      <c r="E7" s="108"/>
      <c r="F7" s="108"/>
      <c r="G7" s="108"/>
      <c r="H7" s="108"/>
      <c r="I7" s="108"/>
      <c r="J7" s="108"/>
      <c r="K7" s="108"/>
      <c r="L7" s="108"/>
      <c r="M7" s="108"/>
    </row>
    <row r="8" spans="1:13" ht="43.2" customHeight="1" x14ac:dyDescent="0.25">
      <c r="B8" s="4"/>
      <c r="C8" s="107" t="s">
        <v>148</v>
      </c>
      <c r="D8" s="107"/>
      <c r="E8" s="107"/>
      <c r="F8" s="107"/>
      <c r="G8" s="107"/>
      <c r="H8" s="107"/>
      <c r="I8" s="107"/>
      <c r="J8" s="107"/>
      <c r="K8" s="107"/>
      <c r="L8" s="107"/>
      <c r="M8" s="107"/>
    </row>
    <row r="9" spans="1:13" ht="55.8" customHeight="1" x14ac:dyDescent="0.25">
      <c r="B9" s="4"/>
      <c r="C9" s="106" t="s">
        <v>153</v>
      </c>
      <c r="D9" s="106"/>
      <c r="E9" s="106"/>
      <c r="F9" s="106"/>
      <c r="G9" s="106"/>
      <c r="H9" s="106"/>
      <c r="I9" s="106"/>
      <c r="J9" s="106"/>
      <c r="K9" s="106"/>
      <c r="L9" s="106"/>
      <c r="M9" s="106"/>
    </row>
    <row r="10" spans="1:13" x14ac:dyDescent="0.25">
      <c r="B10" s="4"/>
      <c r="C10" s="58"/>
      <c r="D10" s="58"/>
      <c r="E10" s="58"/>
      <c r="F10" s="58"/>
      <c r="G10" s="58"/>
      <c r="H10" s="58"/>
      <c r="I10" s="58"/>
      <c r="J10" s="58"/>
      <c r="K10" s="58"/>
      <c r="L10" s="58"/>
      <c r="M10" s="58"/>
    </row>
    <row r="12" spans="1:13" x14ac:dyDescent="0.25">
      <c r="B12" s="10" t="s">
        <v>1</v>
      </c>
      <c r="C12" s="10" t="s">
        <v>26</v>
      </c>
    </row>
    <row r="13" spans="1:13" x14ac:dyDescent="0.25">
      <c r="C13" s="6"/>
      <c r="D13" s="6"/>
      <c r="E13" s="6"/>
      <c r="F13" s="6"/>
    </row>
    <row r="14" spans="1:13" ht="31.5" customHeight="1" x14ac:dyDescent="0.25">
      <c r="C14" s="7" t="s">
        <v>27</v>
      </c>
      <c r="D14" s="110" t="s">
        <v>88</v>
      </c>
      <c r="E14" s="110"/>
      <c r="F14" s="110"/>
      <c r="G14" s="110"/>
      <c r="H14" s="110"/>
      <c r="I14" s="110"/>
      <c r="J14" s="110"/>
      <c r="K14" s="110"/>
      <c r="L14" s="110"/>
      <c r="M14" s="110"/>
    </row>
    <row r="15" spans="1:13" ht="60" customHeight="1" x14ac:dyDescent="0.25">
      <c r="C15" s="8" t="s">
        <v>28</v>
      </c>
      <c r="D15" s="111" t="s">
        <v>89</v>
      </c>
      <c r="E15" s="111"/>
      <c r="F15" s="111"/>
      <c r="G15" s="111"/>
      <c r="H15" s="111"/>
      <c r="I15" s="111"/>
      <c r="J15" s="111"/>
      <c r="K15" s="111"/>
      <c r="L15" s="111"/>
      <c r="M15" s="111"/>
    </row>
    <row r="16" spans="1:13" ht="393" customHeight="1" x14ac:dyDescent="0.25">
      <c r="C16" s="7" t="s">
        <v>29</v>
      </c>
      <c r="D16" s="111" t="s">
        <v>149</v>
      </c>
      <c r="E16" s="111"/>
      <c r="F16" s="111"/>
      <c r="G16" s="111"/>
      <c r="H16" s="111"/>
      <c r="I16" s="111"/>
      <c r="J16" s="111"/>
      <c r="K16" s="111"/>
      <c r="L16" s="111"/>
      <c r="M16" s="111"/>
    </row>
    <row r="17" spans="1:16" ht="51" customHeight="1" x14ac:dyDescent="0.25">
      <c r="C17" s="9" t="s">
        <v>30</v>
      </c>
      <c r="D17" s="109" t="s">
        <v>94</v>
      </c>
      <c r="E17" s="109"/>
      <c r="F17" s="109"/>
      <c r="G17" s="109"/>
      <c r="H17" s="109"/>
      <c r="I17" s="109"/>
      <c r="J17" s="109"/>
      <c r="K17" s="109"/>
      <c r="L17" s="109"/>
      <c r="M17" s="109"/>
    </row>
    <row r="18" spans="1:16" ht="27.75" customHeight="1" x14ac:dyDescent="0.25">
      <c r="C18" s="9" t="s">
        <v>31</v>
      </c>
      <c r="D18" s="109" t="s">
        <v>90</v>
      </c>
      <c r="E18" s="109"/>
      <c r="F18" s="109"/>
      <c r="G18" s="109"/>
      <c r="H18" s="109"/>
      <c r="I18" s="109"/>
      <c r="J18" s="109"/>
      <c r="K18" s="109"/>
      <c r="L18" s="109"/>
      <c r="M18" s="109"/>
    </row>
    <row r="19" spans="1:16" ht="42.6" customHeight="1" x14ac:dyDescent="0.25">
      <c r="C19" s="9" t="s">
        <v>32</v>
      </c>
      <c r="D19" s="109" t="s">
        <v>91</v>
      </c>
      <c r="E19" s="109"/>
      <c r="F19" s="109"/>
      <c r="G19" s="109"/>
      <c r="H19" s="109"/>
      <c r="I19" s="109"/>
      <c r="J19" s="109"/>
      <c r="K19" s="109"/>
      <c r="L19" s="109"/>
      <c r="M19" s="109"/>
    </row>
    <row r="20" spans="1:16" ht="48" customHeight="1" x14ac:dyDescent="0.25">
      <c r="C20" s="9" t="s">
        <v>33</v>
      </c>
      <c r="D20" s="109" t="s">
        <v>42</v>
      </c>
      <c r="E20" s="109"/>
      <c r="F20" s="109"/>
      <c r="G20" s="109"/>
      <c r="H20" s="109"/>
      <c r="I20" s="109"/>
      <c r="J20" s="109"/>
      <c r="K20" s="109"/>
      <c r="L20" s="109"/>
      <c r="M20" s="109"/>
    </row>
    <row r="21" spans="1:16" ht="29.25" customHeight="1" x14ac:dyDescent="0.25">
      <c r="C21" s="9" t="s">
        <v>35</v>
      </c>
      <c r="D21" s="109" t="s">
        <v>86</v>
      </c>
      <c r="E21" s="109"/>
      <c r="F21" s="109"/>
      <c r="G21" s="109"/>
      <c r="H21" s="109"/>
      <c r="I21" s="109"/>
      <c r="J21" s="109"/>
      <c r="K21" s="109"/>
      <c r="L21" s="109"/>
      <c r="M21" s="109"/>
    </row>
    <row r="22" spans="1:16" ht="41.4" x14ac:dyDescent="0.25">
      <c r="C22" s="9" t="s">
        <v>36</v>
      </c>
      <c r="D22" s="109" t="s">
        <v>85</v>
      </c>
      <c r="E22" s="109"/>
      <c r="F22" s="109"/>
      <c r="G22" s="109"/>
      <c r="H22" s="109"/>
      <c r="I22" s="109"/>
      <c r="J22" s="109"/>
      <c r="K22" s="109"/>
      <c r="L22" s="109"/>
      <c r="M22" s="109"/>
    </row>
    <row r="23" spans="1:16" ht="30" customHeight="1" x14ac:dyDescent="0.25">
      <c r="C23" s="9" t="s">
        <v>34</v>
      </c>
      <c r="D23" s="109" t="s">
        <v>87</v>
      </c>
      <c r="E23" s="109"/>
      <c r="F23" s="109"/>
      <c r="G23" s="109"/>
      <c r="H23" s="109"/>
      <c r="I23" s="109"/>
      <c r="J23" s="109"/>
      <c r="K23" s="109"/>
      <c r="L23" s="109"/>
      <c r="M23" s="109"/>
    </row>
    <row r="24" spans="1:16" ht="30" customHeight="1" x14ac:dyDescent="0.25">
      <c r="C24" s="9" t="s">
        <v>37</v>
      </c>
      <c r="D24" s="110" t="s">
        <v>43</v>
      </c>
      <c r="E24" s="110"/>
      <c r="F24" s="110"/>
      <c r="G24" s="110"/>
      <c r="H24" s="110"/>
      <c r="I24" s="110"/>
      <c r="J24" s="110"/>
      <c r="K24" s="110"/>
      <c r="L24" s="110"/>
      <c r="M24" s="110"/>
    </row>
    <row r="25" spans="1:16" ht="84.6" customHeight="1" x14ac:dyDescent="0.25">
      <c r="C25" s="9" t="s">
        <v>38</v>
      </c>
      <c r="D25" s="112" t="s">
        <v>44</v>
      </c>
      <c r="E25" s="113"/>
      <c r="F25" s="113"/>
      <c r="G25" s="113"/>
      <c r="H25" s="113"/>
      <c r="I25" s="113"/>
      <c r="J25" s="113"/>
      <c r="K25" s="113"/>
      <c r="L25" s="113"/>
      <c r="M25" s="114"/>
    </row>
    <row r="26" spans="1:16" ht="60.6" customHeight="1" x14ac:dyDescent="0.25">
      <c r="C26" s="9" t="s">
        <v>45</v>
      </c>
      <c r="D26" s="109" t="s">
        <v>46</v>
      </c>
      <c r="E26" s="109"/>
      <c r="F26" s="109"/>
      <c r="G26" s="109"/>
      <c r="H26" s="109"/>
      <c r="I26" s="109"/>
      <c r="J26" s="109"/>
      <c r="K26" s="109"/>
      <c r="L26" s="109"/>
      <c r="M26" s="109"/>
    </row>
    <row r="27" spans="1:16" ht="57.6" customHeight="1" x14ac:dyDescent="0.25">
      <c r="C27" s="9" t="s">
        <v>39</v>
      </c>
      <c r="D27" s="112" t="s">
        <v>47</v>
      </c>
      <c r="E27" s="113"/>
      <c r="F27" s="113"/>
      <c r="G27" s="113"/>
      <c r="H27" s="113"/>
      <c r="I27" s="113"/>
      <c r="J27" s="113"/>
      <c r="K27" s="113"/>
      <c r="L27" s="113"/>
      <c r="M27" s="114"/>
    </row>
    <row r="28" spans="1:16" ht="57" customHeight="1" x14ac:dyDescent="0.25">
      <c r="C28" s="9" t="s">
        <v>40</v>
      </c>
      <c r="D28" s="115" t="s">
        <v>92</v>
      </c>
      <c r="E28" s="116"/>
      <c r="F28" s="116"/>
      <c r="G28" s="116"/>
      <c r="H28" s="116"/>
      <c r="I28" s="116"/>
      <c r="J28" s="116"/>
      <c r="K28" s="116"/>
      <c r="L28" s="116"/>
      <c r="M28" s="117"/>
    </row>
    <row r="29" spans="1:16" ht="32.25" customHeight="1" x14ac:dyDescent="0.25">
      <c r="C29" s="9" t="s">
        <v>41</v>
      </c>
      <c r="D29" s="109" t="s">
        <v>48</v>
      </c>
      <c r="E29" s="109"/>
      <c r="F29" s="109"/>
      <c r="G29" s="109"/>
      <c r="H29" s="109"/>
      <c r="I29" s="109"/>
      <c r="J29" s="109"/>
      <c r="K29" s="109"/>
      <c r="L29" s="109"/>
      <c r="M29" s="109"/>
    </row>
    <row r="31" spans="1:16" x14ac:dyDescent="0.25">
      <c r="G31" s="2"/>
      <c r="H31" s="3"/>
    </row>
    <row r="32" spans="1:16" x14ac:dyDescent="0.25">
      <c r="A32" s="16"/>
      <c r="B32" s="19" t="s">
        <v>2</v>
      </c>
      <c r="C32" s="19" t="s">
        <v>49</v>
      </c>
      <c r="D32" s="19"/>
      <c r="E32" s="19"/>
      <c r="F32" s="19"/>
      <c r="G32" s="20"/>
      <c r="H32" s="21"/>
      <c r="I32" s="19"/>
      <c r="J32" s="19"/>
      <c r="K32" s="22"/>
      <c r="L32" s="22"/>
      <c r="M32" s="16"/>
      <c r="N32" s="16"/>
      <c r="O32" s="16"/>
      <c r="P32" s="16"/>
    </row>
    <row r="33" spans="1:16" x14ac:dyDescent="0.25">
      <c r="A33" s="16"/>
      <c r="B33" s="17" t="s">
        <v>52</v>
      </c>
      <c r="C33" s="18"/>
      <c r="D33" s="16"/>
      <c r="E33" s="16"/>
      <c r="F33" s="16"/>
      <c r="G33" s="16"/>
      <c r="H33" s="16"/>
      <c r="I33" s="16"/>
      <c r="J33" s="16"/>
      <c r="K33" s="16"/>
      <c r="L33" s="16"/>
      <c r="M33" s="16"/>
      <c r="N33" s="16"/>
      <c r="O33" s="16"/>
      <c r="P33" s="16"/>
    </row>
    <row r="34" spans="1:16" x14ac:dyDescent="0.25">
      <c r="A34" s="16"/>
      <c r="B34" s="17" t="s">
        <v>82</v>
      </c>
      <c r="C34" s="18"/>
      <c r="D34" s="16"/>
      <c r="E34" s="16"/>
      <c r="F34" s="16"/>
      <c r="G34" s="16"/>
      <c r="H34" s="16"/>
      <c r="I34" s="16"/>
      <c r="J34" s="16"/>
      <c r="K34" s="16"/>
      <c r="L34" s="16"/>
      <c r="M34" s="16"/>
      <c r="N34" s="16"/>
      <c r="O34" s="16"/>
      <c r="P34" s="16"/>
    </row>
    <row r="35" spans="1:16" x14ac:dyDescent="0.25">
      <c r="A35" s="16"/>
      <c r="B35" s="17" t="s">
        <v>83</v>
      </c>
      <c r="C35" s="18"/>
      <c r="D35" s="16"/>
      <c r="E35" s="16"/>
      <c r="F35" s="16"/>
      <c r="G35" s="16"/>
      <c r="H35" s="16"/>
      <c r="I35" s="16"/>
      <c r="J35" s="16"/>
      <c r="K35" s="16"/>
      <c r="L35" s="16"/>
      <c r="M35" s="16"/>
      <c r="N35" s="16"/>
      <c r="O35" s="16"/>
      <c r="P35" s="16"/>
    </row>
    <row r="36" spans="1:16" x14ac:dyDescent="0.25">
      <c r="A36" s="16"/>
      <c r="B36" s="17" t="s">
        <v>53</v>
      </c>
      <c r="C36" s="18"/>
      <c r="D36" s="16"/>
      <c r="E36" s="16"/>
      <c r="F36" s="16"/>
      <c r="G36" s="16"/>
      <c r="H36" s="16"/>
      <c r="I36" s="16"/>
      <c r="J36" s="16"/>
      <c r="K36" s="16"/>
      <c r="L36" s="16"/>
      <c r="M36" s="16"/>
      <c r="N36" s="16"/>
      <c r="O36" s="16"/>
      <c r="P36" s="16"/>
    </row>
    <row r="37" spans="1:16" x14ac:dyDescent="0.25">
      <c r="A37" s="16"/>
      <c r="B37" s="17" t="s">
        <v>54</v>
      </c>
      <c r="C37" s="18"/>
      <c r="D37" s="16"/>
      <c r="E37" s="16"/>
      <c r="F37" s="16"/>
      <c r="G37" s="16"/>
      <c r="H37" s="16"/>
      <c r="I37" s="16"/>
      <c r="J37" s="16"/>
      <c r="K37" s="16"/>
      <c r="L37" s="16"/>
      <c r="M37" s="16"/>
      <c r="N37" s="16"/>
      <c r="O37" s="16"/>
      <c r="P37" s="16"/>
    </row>
    <row r="38" spans="1:16" x14ac:dyDescent="0.25">
      <c r="A38" s="16"/>
      <c r="B38" s="17" t="s">
        <v>55</v>
      </c>
      <c r="C38" s="18"/>
      <c r="D38" s="16"/>
      <c r="E38" s="16"/>
      <c r="F38" s="16"/>
      <c r="G38" s="16"/>
      <c r="H38" s="16"/>
      <c r="I38" s="16"/>
      <c r="J38" s="16"/>
      <c r="K38" s="16"/>
      <c r="L38" s="16"/>
      <c r="M38" s="16"/>
      <c r="N38" s="16"/>
      <c r="O38" s="16"/>
      <c r="P38" s="16"/>
    </row>
    <row r="39" spans="1:16" x14ac:dyDescent="0.25">
      <c r="A39" s="16"/>
      <c r="B39" s="17" t="s">
        <v>56</v>
      </c>
      <c r="C39" s="18"/>
      <c r="D39" s="16"/>
      <c r="E39" s="16"/>
      <c r="F39" s="16"/>
      <c r="G39" s="16"/>
      <c r="H39" s="16"/>
      <c r="I39" s="16"/>
      <c r="J39" s="16"/>
      <c r="K39" s="16"/>
      <c r="L39" s="16"/>
      <c r="M39" s="16"/>
      <c r="N39" s="16"/>
      <c r="O39" s="16"/>
      <c r="P39" s="16"/>
    </row>
    <row r="40" spans="1:16" x14ac:dyDescent="0.25">
      <c r="A40" s="16"/>
      <c r="B40" s="17" t="s">
        <v>57</v>
      </c>
      <c r="C40" s="18"/>
      <c r="D40" s="16"/>
      <c r="E40" s="16"/>
      <c r="F40" s="16"/>
      <c r="G40" s="16"/>
      <c r="H40" s="16"/>
      <c r="I40" s="16"/>
      <c r="J40" s="16"/>
      <c r="K40" s="16"/>
      <c r="L40" s="16"/>
      <c r="M40" s="16"/>
      <c r="N40" s="16"/>
      <c r="O40" s="16"/>
      <c r="P40" s="16"/>
    </row>
    <row r="41" spans="1:16" x14ac:dyDescent="0.25">
      <c r="A41" s="16"/>
      <c r="B41" s="17" t="s">
        <v>58</v>
      </c>
      <c r="C41" s="18"/>
      <c r="D41" s="16"/>
      <c r="E41" s="16"/>
      <c r="F41" s="16"/>
      <c r="G41" s="16"/>
      <c r="H41" s="16"/>
      <c r="I41" s="16"/>
      <c r="J41" s="16"/>
      <c r="K41" s="16"/>
      <c r="L41" s="16"/>
      <c r="M41" s="16"/>
      <c r="N41" s="16"/>
      <c r="O41" s="16"/>
      <c r="P41" s="16"/>
    </row>
    <row r="42" spans="1:16" x14ac:dyDescent="0.25">
      <c r="A42" s="16"/>
      <c r="B42" s="17" t="s">
        <v>59</v>
      </c>
      <c r="C42" s="18"/>
      <c r="D42" s="16"/>
      <c r="E42" s="16"/>
      <c r="F42" s="16"/>
      <c r="G42" s="16"/>
      <c r="H42" s="16"/>
      <c r="I42" s="16"/>
      <c r="J42" s="16"/>
      <c r="K42" s="16"/>
      <c r="L42" s="16"/>
      <c r="M42" s="16"/>
      <c r="N42" s="16"/>
      <c r="O42" s="16"/>
      <c r="P42" s="16"/>
    </row>
    <row r="43" spans="1:16" x14ac:dyDescent="0.25">
      <c r="A43" s="16"/>
      <c r="B43" s="17" t="s">
        <v>60</v>
      </c>
      <c r="C43" s="18"/>
      <c r="D43" s="16"/>
      <c r="E43" s="16"/>
      <c r="F43" s="16"/>
      <c r="G43" s="16"/>
      <c r="H43" s="16"/>
      <c r="I43" s="16"/>
      <c r="J43" s="16"/>
      <c r="K43" s="16"/>
      <c r="L43" s="16"/>
      <c r="M43" s="16"/>
      <c r="N43" s="16"/>
      <c r="O43" s="16"/>
      <c r="P43" s="16"/>
    </row>
    <row r="44" spans="1:16" x14ac:dyDescent="0.25">
      <c r="A44" s="16"/>
      <c r="B44" s="17" t="s">
        <v>61</v>
      </c>
      <c r="C44" s="18"/>
      <c r="D44" s="16"/>
      <c r="E44" s="16"/>
      <c r="F44" s="16"/>
      <c r="G44" s="16"/>
      <c r="H44" s="16"/>
      <c r="I44" s="16"/>
      <c r="J44" s="16"/>
      <c r="K44" s="16"/>
      <c r="L44" s="16"/>
      <c r="M44" s="16"/>
      <c r="N44" s="16"/>
      <c r="O44" s="16"/>
      <c r="P44" s="16"/>
    </row>
    <row r="45" spans="1:16" x14ac:dyDescent="0.25">
      <c r="A45" s="16"/>
      <c r="B45" s="17" t="s">
        <v>62</v>
      </c>
      <c r="C45" s="18"/>
      <c r="D45" s="16"/>
      <c r="E45" s="16"/>
      <c r="F45" s="16"/>
      <c r="G45" s="16"/>
      <c r="H45" s="16"/>
      <c r="I45" s="16"/>
      <c r="J45" s="16"/>
      <c r="K45" s="16"/>
      <c r="L45" s="16"/>
      <c r="M45" s="16"/>
      <c r="N45" s="16"/>
      <c r="O45" s="16"/>
      <c r="P45" s="16"/>
    </row>
    <row r="46" spans="1:16" x14ac:dyDescent="0.25">
      <c r="A46" s="16"/>
      <c r="B46" s="17" t="s">
        <v>84</v>
      </c>
      <c r="C46" s="18"/>
      <c r="D46" s="16"/>
      <c r="E46" s="16"/>
      <c r="F46" s="16"/>
      <c r="G46" s="16"/>
      <c r="H46" s="16"/>
      <c r="I46" s="16"/>
      <c r="J46" s="16"/>
      <c r="K46" s="16"/>
      <c r="L46" s="16"/>
      <c r="M46" s="16"/>
      <c r="N46" s="16"/>
      <c r="O46" s="16"/>
      <c r="P46" s="16"/>
    </row>
    <row r="47" spans="1:16" x14ac:dyDescent="0.25">
      <c r="A47" s="16"/>
      <c r="B47" s="17" t="s">
        <v>63</v>
      </c>
      <c r="C47" s="18"/>
      <c r="D47" s="16"/>
      <c r="E47" s="16"/>
      <c r="F47" s="16"/>
      <c r="G47" s="16"/>
      <c r="H47" s="16"/>
      <c r="I47" s="16"/>
      <c r="J47" s="16"/>
      <c r="K47" s="16"/>
      <c r="L47" s="16"/>
      <c r="M47" s="16"/>
      <c r="N47" s="16"/>
      <c r="O47" s="16"/>
      <c r="P47" s="16"/>
    </row>
    <row r="48" spans="1:16" x14ac:dyDescent="0.25">
      <c r="A48" s="16"/>
      <c r="B48" s="17" t="s">
        <v>64</v>
      </c>
      <c r="C48" s="18"/>
      <c r="D48" s="16"/>
      <c r="E48" s="16"/>
      <c r="F48" s="16"/>
      <c r="G48" s="16"/>
      <c r="H48" s="16"/>
      <c r="I48" s="16"/>
      <c r="J48" s="16"/>
      <c r="K48" s="16"/>
      <c r="L48" s="16"/>
      <c r="M48" s="16"/>
      <c r="N48" s="16"/>
      <c r="O48" s="16"/>
      <c r="P48" s="16"/>
    </row>
    <row r="49" spans="1:16" x14ac:dyDescent="0.25">
      <c r="A49" s="16"/>
      <c r="B49" s="17" t="s">
        <v>65</v>
      </c>
      <c r="C49" s="18"/>
      <c r="D49" s="16"/>
      <c r="E49" s="16"/>
      <c r="F49" s="16"/>
      <c r="G49" s="16"/>
      <c r="H49" s="16"/>
      <c r="I49" s="16"/>
      <c r="J49" s="16"/>
      <c r="K49" s="16"/>
      <c r="L49" s="16"/>
      <c r="M49" s="16"/>
      <c r="N49" s="16"/>
      <c r="O49" s="16"/>
      <c r="P49" s="16"/>
    </row>
    <row r="50" spans="1:16" x14ac:dyDescent="0.25">
      <c r="A50" s="16"/>
      <c r="B50" s="17" t="s">
        <v>66</v>
      </c>
      <c r="C50" s="18"/>
      <c r="D50" s="16"/>
      <c r="E50" s="16"/>
      <c r="F50" s="16"/>
      <c r="G50" s="16"/>
      <c r="H50" s="16"/>
      <c r="I50" s="16"/>
      <c r="J50" s="16"/>
      <c r="K50" s="16"/>
      <c r="L50" s="16"/>
      <c r="M50" s="16"/>
      <c r="N50" s="16"/>
      <c r="O50" s="16"/>
      <c r="P50" s="16"/>
    </row>
    <row r="51" spans="1:16" x14ac:dyDescent="0.25">
      <c r="A51" s="16"/>
      <c r="B51" s="17" t="s">
        <v>67</v>
      </c>
      <c r="C51" s="18"/>
      <c r="D51" s="16"/>
      <c r="E51" s="16"/>
      <c r="F51" s="16"/>
      <c r="G51" s="16"/>
      <c r="H51" s="16"/>
      <c r="I51" s="16"/>
      <c r="J51" s="16"/>
      <c r="K51" s="16"/>
      <c r="L51" s="16"/>
      <c r="M51" s="16"/>
      <c r="N51" s="16"/>
      <c r="O51" s="16"/>
      <c r="P51" s="16"/>
    </row>
    <row r="52" spans="1:16" x14ac:dyDescent="0.25">
      <c r="A52" s="16"/>
      <c r="B52" s="17" t="s">
        <v>50</v>
      </c>
      <c r="C52" s="18"/>
      <c r="D52" s="16"/>
      <c r="E52" s="16"/>
      <c r="F52" s="16"/>
      <c r="G52" s="16"/>
      <c r="H52" s="16"/>
      <c r="I52" s="16"/>
      <c r="J52" s="16"/>
      <c r="K52" s="16"/>
      <c r="L52" s="16"/>
      <c r="M52" s="16"/>
      <c r="N52" s="16"/>
      <c r="O52" s="16"/>
      <c r="P52" s="16"/>
    </row>
    <row r="53" spans="1:16" x14ac:dyDescent="0.25">
      <c r="A53" s="16"/>
      <c r="B53" s="17" t="s">
        <v>68</v>
      </c>
      <c r="C53" s="18"/>
      <c r="D53" s="16"/>
      <c r="E53" s="16"/>
      <c r="F53" s="16"/>
      <c r="G53" s="16"/>
      <c r="H53" s="16"/>
      <c r="I53" s="16"/>
      <c r="J53" s="16"/>
      <c r="K53" s="16"/>
      <c r="L53" s="16"/>
      <c r="M53" s="16"/>
      <c r="N53" s="16"/>
      <c r="O53" s="16"/>
      <c r="P53" s="16"/>
    </row>
    <row r="54" spans="1:16" x14ac:dyDescent="0.25">
      <c r="A54" s="16"/>
      <c r="B54" s="17" t="s">
        <v>69</v>
      </c>
      <c r="C54" s="18"/>
      <c r="D54" s="16"/>
      <c r="E54" s="16"/>
      <c r="F54" s="16"/>
      <c r="G54" s="16"/>
      <c r="H54" s="16"/>
      <c r="I54" s="16"/>
      <c r="J54" s="16"/>
      <c r="K54" s="16"/>
      <c r="L54" s="16"/>
      <c r="M54" s="16"/>
      <c r="N54" s="16"/>
      <c r="O54" s="16"/>
      <c r="P54" s="16"/>
    </row>
    <row r="55" spans="1:16" x14ac:dyDescent="0.25">
      <c r="A55" s="16"/>
      <c r="B55" s="17" t="s">
        <v>70</v>
      </c>
      <c r="C55" s="18"/>
      <c r="D55" s="16"/>
      <c r="E55" s="16"/>
      <c r="F55" s="16"/>
      <c r="G55" s="16"/>
      <c r="H55" s="16"/>
      <c r="I55" s="16"/>
      <c r="J55" s="16"/>
      <c r="K55" s="16"/>
      <c r="L55" s="16"/>
      <c r="M55" s="16"/>
      <c r="N55" s="16"/>
      <c r="O55" s="16"/>
      <c r="P55" s="16"/>
    </row>
    <row r="56" spans="1:16" x14ac:dyDescent="0.25">
      <c r="A56" s="16"/>
      <c r="B56" s="17" t="s">
        <v>71</v>
      </c>
      <c r="C56" s="18"/>
      <c r="D56" s="16"/>
      <c r="E56" s="16"/>
      <c r="F56" s="16"/>
      <c r="G56" s="16"/>
      <c r="H56" s="16"/>
      <c r="I56" s="16"/>
      <c r="J56" s="16"/>
      <c r="K56" s="16"/>
      <c r="L56" s="16"/>
      <c r="M56" s="16"/>
      <c r="N56" s="16"/>
      <c r="O56" s="16"/>
      <c r="P56" s="16"/>
    </row>
    <row r="57" spans="1:16" x14ac:dyDescent="0.25">
      <c r="A57" s="16"/>
      <c r="B57" s="17" t="s">
        <v>72</v>
      </c>
      <c r="C57" s="18"/>
      <c r="D57" s="16"/>
      <c r="E57" s="16"/>
      <c r="F57" s="16"/>
      <c r="G57" s="16"/>
      <c r="H57" s="16"/>
      <c r="I57" s="16"/>
      <c r="J57" s="16"/>
      <c r="K57" s="16"/>
      <c r="L57" s="16"/>
      <c r="M57" s="16"/>
      <c r="N57" s="16"/>
      <c r="O57" s="16"/>
      <c r="P57" s="16"/>
    </row>
    <row r="58" spans="1:16" x14ac:dyDescent="0.25">
      <c r="A58" s="16"/>
      <c r="B58" s="17" t="s">
        <v>73</v>
      </c>
      <c r="C58" s="18"/>
      <c r="D58" s="16"/>
      <c r="E58" s="16"/>
      <c r="F58" s="16"/>
      <c r="G58" s="16"/>
      <c r="H58" s="16"/>
      <c r="I58" s="16"/>
      <c r="J58" s="16"/>
      <c r="K58" s="16"/>
      <c r="L58" s="16"/>
      <c r="M58" s="16"/>
      <c r="N58" s="16"/>
      <c r="O58" s="16"/>
      <c r="P58" s="16"/>
    </row>
    <row r="59" spans="1:16" x14ac:dyDescent="0.25">
      <c r="A59" s="16"/>
      <c r="B59" s="17" t="s">
        <v>74</v>
      </c>
      <c r="C59" s="18"/>
      <c r="D59" s="16"/>
      <c r="E59" s="16"/>
      <c r="F59" s="16"/>
      <c r="G59" s="16"/>
      <c r="H59" s="16"/>
      <c r="I59" s="16"/>
      <c r="J59" s="16"/>
      <c r="K59" s="16"/>
      <c r="L59" s="16"/>
      <c r="M59" s="16"/>
      <c r="N59" s="16"/>
      <c r="O59" s="16"/>
      <c r="P59" s="16"/>
    </row>
    <row r="60" spans="1:16" x14ac:dyDescent="0.25">
      <c r="A60" s="16"/>
      <c r="B60" s="17" t="s">
        <v>75</v>
      </c>
      <c r="C60" s="18"/>
      <c r="D60" s="16"/>
      <c r="E60" s="16"/>
      <c r="F60" s="16"/>
      <c r="G60" s="16"/>
      <c r="H60" s="16"/>
      <c r="I60" s="16"/>
      <c r="J60" s="16"/>
      <c r="K60" s="16"/>
      <c r="L60" s="16"/>
      <c r="M60" s="16"/>
      <c r="N60" s="16"/>
      <c r="O60" s="16"/>
      <c r="P60" s="16"/>
    </row>
    <row r="61" spans="1:16" x14ac:dyDescent="0.25">
      <c r="A61" s="16"/>
      <c r="B61" s="17" t="s">
        <v>76</v>
      </c>
      <c r="C61" s="18"/>
      <c r="D61" s="16"/>
      <c r="E61" s="16"/>
      <c r="F61" s="16"/>
      <c r="G61" s="16"/>
      <c r="H61" s="16"/>
      <c r="I61" s="16"/>
      <c r="J61" s="16"/>
      <c r="K61" s="16"/>
      <c r="L61" s="16"/>
      <c r="M61" s="16"/>
      <c r="N61" s="16"/>
      <c r="O61" s="16"/>
      <c r="P61" s="16"/>
    </row>
    <row r="62" spans="1:16" x14ac:dyDescent="0.25">
      <c r="A62" s="16"/>
      <c r="B62" s="17" t="s">
        <v>77</v>
      </c>
      <c r="C62" s="18"/>
      <c r="D62" s="16"/>
      <c r="E62" s="16"/>
      <c r="F62" s="16"/>
      <c r="G62" s="16"/>
      <c r="H62" s="16"/>
      <c r="I62" s="16"/>
      <c r="J62" s="16"/>
      <c r="K62" s="16"/>
      <c r="L62" s="16"/>
      <c r="M62" s="16"/>
      <c r="N62" s="16"/>
      <c r="O62" s="16"/>
      <c r="P62" s="16"/>
    </row>
    <row r="63" spans="1:16" x14ac:dyDescent="0.25">
      <c r="A63" s="16"/>
      <c r="B63" s="17" t="s">
        <v>78</v>
      </c>
      <c r="C63" s="18"/>
      <c r="D63" s="16"/>
      <c r="E63" s="16"/>
      <c r="F63" s="16"/>
      <c r="G63" s="16"/>
      <c r="H63" s="16"/>
      <c r="I63" s="16"/>
      <c r="J63" s="16"/>
      <c r="K63" s="16"/>
      <c r="L63" s="16"/>
      <c r="M63" s="16"/>
      <c r="N63" s="16"/>
      <c r="O63" s="16"/>
      <c r="P63" s="16"/>
    </row>
    <row r="64" spans="1:16" x14ac:dyDescent="0.25">
      <c r="A64" s="16"/>
      <c r="B64" s="17" t="s">
        <v>79</v>
      </c>
      <c r="C64" s="18"/>
      <c r="D64" s="16"/>
      <c r="E64" s="16"/>
      <c r="F64" s="16"/>
      <c r="G64" s="16"/>
      <c r="H64" s="16"/>
      <c r="I64" s="16"/>
      <c r="J64" s="16"/>
      <c r="K64" s="16"/>
      <c r="L64" s="16"/>
      <c r="M64" s="16"/>
      <c r="N64" s="16"/>
      <c r="O64" s="16"/>
      <c r="P64" s="16"/>
    </row>
    <row r="65" spans="1:16" x14ac:dyDescent="0.25">
      <c r="A65" s="16"/>
      <c r="B65" s="17" t="s">
        <v>51</v>
      </c>
      <c r="C65" s="18"/>
      <c r="D65" s="16"/>
      <c r="E65" s="16"/>
      <c r="F65" s="16"/>
      <c r="G65" s="16"/>
      <c r="H65" s="16"/>
      <c r="I65" s="16"/>
      <c r="J65" s="16"/>
      <c r="K65" s="16"/>
      <c r="L65" s="16"/>
      <c r="M65" s="16"/>
      <c r="N65" s="16"/>
      <c r="O65" s="16"/>
      <c r="P65" s="16"/>
    </row>
    <row r="66" spans="1:16" x14ac:dyDescent="0.25">
      <c r="A66" s="16"/>
      <c r="B66" s="129" t="s">
        <v>80</v>
      </c>
      <c r="C66" s="130"/>
      <c r="D66" s="131"/>
      <c r="E66" s="131"/>
      <c r="F66" s="131"/>
      <c r="G66" s="131"/>
      <c r="H66" s="131"/>
      <c r="I66" s="131"/>
      <c r="J66" s="131"/>
      <c r="K66" s="16"/>
      <c r="L66" s="16"/>
      <c r="M66" s="16"/>
      <c r="N66" s="16"/>
      <c r="O66" s="16"/>
      <c r="P66" s="16"/>
    </row>
    <row r="67" spans="1:16" x14ac:dyDescent="0.25">
      <c r="A67" s="16"/>
      <c r="B67" s="18" t="s">
        <v>81</v>
      </c>
      <c r="C67" s="18"/>
      <c r="D67" s="16"/>
      <c r="E67" s="16"/>
      <c r="F67" s="16"/>
      <c r="G67" s="16"/>
      <c r="H67" s="16"/>
      <c r="I67" s="16"/>
      <c r="J67" s="16"/>
      <c r="K67" s="16"/>
      <c r="L67" s="16"/>
      <c r="M67" s="16"/>
      <c r="N67" s="16"/>
      <c r="O67" s="16"/>
      <c r="P67" s="16"/>
    </row>
    <row r="68" spans="1:16" x14ac:dyDescent="0.25">
      <c r="A68" s="16"/>
      <c r="B68" s="16"/>
      <c r="C68" s="16"/>
      <c r="D68" s="16"/>
      <c r="E68" s="16"/>
      <c r="F68" s="16"/>
      <c r="G68" s="16"/>
      <c r="H68" s="16"/>
      <c r="I68" s="16"/>
      <c r="J68" s="16"/>
      <c r="K68" s="16"/>
      <c r="L68" s="16"/>
      <c r="M68" s="16"/>
      <c r="N68" s="16"/>
      <c r="O68" s="16"/>
      <c r="P68" s="16"/>
    </row>
  </sheetData>
  <mergeCells count="22">
    <mergeCell ref="D20:M20"/>
    <mergeCell ref="D21:M21"/>
    <mergeCell ref="D22:M22"/>
    <mergeCell ref="D29:M29"/>
    <mergeCell ref="D23:M23"/>
    <mergeCell ref="D24:M24"/>
    <mergeCell ref="D26:M26"/>
    <mergeCell ref="D25:M25"/>
    <mergeCell ref="D27:M27"/>
    <mergeCell ref="D28:M28"/>
    <mergeCell ref="D19:M19"/>
    <mergeCell ref="D14:M14"/>
    <mergeCell ref="D15:M15"/>
    <mergeCell ref="D16:M16"/>
    <mergeCell ref="D17:M17"/>
    <mergeCell ref="D18:M18"/>
    <mergeCell ref="C9:M9"/>
    <mergeCell ref="C4:M4"/>
    <mergeCell ref="C5:M5"/>
    <mergeCell ref="C8:M8"/>
    <mergeCell ref="C6:M6"/>
    <mergeCell ref="C7:M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K60"/>
  <sheetViews>
    <sheetView tabSelected="1" topLeftCell="A34" workbookViewId="0">
      <selection activeCell="C51" sqref="B10:H57"/>
    </sheetView>
  </sheetViews>
  <sheetFormatPr defaultColWidth="9.109375" defaultRowHeight="13.2" x14ac:dyDescent="0.25"/>
  <cols>
    <col min="1" max="1" width="4.5546875" style="12" customWidth="1"/>
    <col min="2" max="2" width="5.109375" style="12" customWidth="1"/>
    <col min="3" max="3" width="44.109375" style="12" customWidth="1"/>
    <col min="4" max="6" width="11.6640625" style="12" customWidth="1"/>
    <col min="7" max="7" width="11.6640625" style="13" customWidth="1"/>
    <col min="8" max="8" width="12.5546875" style="14" customWidth="1"/>
    <col min="9" max="16384" width="9.109375" style="12"/>
  </cols>
  <sheetData>
    <row r="1" spans="2:8" x14ac:dyDescent="0.25">
      <c r="C1" s="15"/>
    </row>
    <row r="2" spans="2:8" x14ac:dyDescent="0.25">
      <c r="C2" s="59" t="s">
        <v>95</v>
      </c>
    </row>
    <row r="3" spans="2:8" ht="13.8" thickBot="1" x14ac:dyDescent="0.3">
      <c r="C3" s="15"/>
    </row>
    <row r="4" spans="2:8" ht="25.5" customHeight="1" x14ac:dyDescent="0.25">
      <c r="B4" s="120" t="s">
        <v>132</v>
      </c>
      <c r="C4" s="121"/>
      <c r="D4" s="121"/>
      <c r="E4" s="121"/>
      <c r="F4" s="121"/>
      <c r="G4" s="121"/>
      <c r="H4" s="122"/>
    </row>
    <row r="5" spans="2:8" x14ac:dyDescent="0.25">
      <c r="B5" s="118" t="s">
        <v>7</v>
      </c>
      <c r="C5" s="119"/>
      <c r="D5" s="86" t="s">
        <v>96</v>
      </c>
      <c r="E5" s="86"/>
      <c r="F5" s="86"/>
      <c r="G5" s="86"/>
      <c r="H5" s="123"/>
    </row>
    <row r="6" spans="2:8" x14ac:dyDescent="0.25">
      <c r="B6" s="118" t="s">
        <v>6</v>
      </c>
      <c r="C6" s="119"/>
      <c r="D6" s="86" t="s">
        <v>97</v>
      </c>
      <c r="E6" s="86"/>
      <c r="F6" s="86"/>
      <c r="G6" s="86"/>
      <c r="H6" s="123"/>
    </row>
    <row r="7" spans="2:8" x14ac:dyDescent="0.25">
      <c r="B7" s="118" t="s">
        <v>8</v>
      </c>
      <c r="C7" s="119"/>
      <c r="D7" s="86">
        <v>3</v>
      </c>
      <c r="E7" s="86"/>
      <c r="F7" s="86"/>
      <c r="G7" s="86"/>
      <c r="H7" s="123"/>
    </row>
    <row r="8" spans="2:8" x14ac:dyDescent="0.25">
      <c r="B8" s="118" t="s">
        <v>150</v>
      </c>
      <c r="C8" s="119"/>
      <c r="D8" s="127">
        <f>H57</f>
        <v>7397.4925000000003</v>
      </c>
      <c r="E8" s="127"/>
      <c r="F8" s="127"/>
      <c r="G8" s="127"/>
      <c r="H8" s="128"/>
    </row>
    <row r="9" spans="2:8" ht="13.8" thickBot="1" x14ac:dyDescent="0.3">
      <c r="B9" s="124"/>
      <c r="C9" s="125"/>
      <c r="D9" s="125"/>
      <c r="E9" s="125"/>
      <c r="F9" s="125"/>
      <c r="G9" s="125"/>
      <c r="H9" s="126"/>
    </row>
    <row r="10" spans="2:8" ht="48" customHeight="1" x14ac:dyDescent="0.25">
      <c r="B10" s="89" t="s">
        <v>11</v>
      </c>
      <c r="C10" s="90"/>
      <c r="D10" s="38" t="s">
        <v>9</v>
      </c>
      <c r="E10" s="39" t="s">
        <v>10</v>
      </c>
      <c r="F10" s="39" t="s">
        <v>151</v>
      </c>
      <c r="G10" s="40" t="s">
        <v>0</v>
      </c>
      <c r="H10" s="54" t="s">
        <v>152</v>
      </c>
    </row>
    <row r="11" spans="2:8" x14ac:dyDescent="0.25">
      <c r="B11" s="68" t="s">
        <v>12</v>
      </c>
      <c r="C11" s="69"/>
      <c r="D11" s="69"/>
      <c r="E11" s="69"/>
      <c r="F11" s="69"/>
      <c r="G11" s="69"/>
      <c r="H11" s="70"/>
    </row>
    <row r="12" spans="2:8" x14ac:dyDescent="0.25">
      <c r="B12" s="34">
        <v>1.1000000000000001</v>
      </c>
      <c r="C12" s="26" t="s">
        <v>154</v>
      </c>
      <c r="D12" s="45" t="s">
        <v>13</v>
      </c>
      <c r="E12" s="45">
        <v>3</v>
      </c>
      <c r="F12" s="45">
        <v>700</v>
      </c>
      <c r="G12" s="52">
        <v>0.5</v>
      </c>
      <c r="H12" s="33">
        <f>E12*F12*G12</f>
        <v>1050</v>
      </c>
    </row>
    <row r="13" spans="2:8" x14ac:dyDescent="0.25">
      <c r="B13" s="34">
        <v>1.2</v>
      </c>
      <c r="C13" s="26" t="s">
        <v>155</v>
      </c>
      <c r="D13" s="45" t="s">
        <v>13</v>
      </c>
      <c r="E13" s="45">
        <v>3</v>
      </c>
      <c r="F13" s="45">
        <v>400</v>
      </c>
      <c r="G13" s="52">
        <v>0.3</v>
      </c>
      <c r="H13" s="33">
        <f>E13*F13*G13</f>
        <v>360</v>
      </c>
    </row>
    <row r="14" spans="2:8" x14ac:dyDescent="0.25">
      <c r="B14" s="34">
        <v>1.3</v>
      </c>
      <c r="C14" s="77" t="s">
        <v>93</v>
      </c>
      <c r="D14" s="78"/>
      <c r="E14" s="78"/>
      <c r="F14" s="79"/>
      <c r="G14" s="132">
        <v>0.22500000000000001</v>
      </c>
      <c r="H14" s="33">
        <f>(H12+H13)*G14</f>
        <v>317.25</v>
      </c>
    </row>
    <row r="15" spans="2:8" x14ac:dyDescent="0.25">
      <c r="B15" s="75" t="s">
        <v>14</v>
      </c>
      <c r="C15" s="76"/>
      <c r="D15" s="76"/>
      <c r="E15" s="76"/>
      <c r="F15" s="76"/>
      <c r="G15" s="76"/>
      <c r="H15" s="41">
        <f>SUM(H12:H14)</f>
        <v>1727.25</v>
      </c>
    </row>
    <row r="16" spans="2:8" x14ac:dyDescent="0.25">
      <c r="B16" s="68" t="s">
        <v>21</v>
      </c>
      <c r="C16" s="69"/>
      <c r="D16" s="69"/>
      <c r="E16" s="69"/>
      <c r="F16" s="69"/>
      <c r="G16" s="69"/>
      <c r="H16" s="70"/>
    </row>
    <row r="17" spans="2:8" x14ac:dyDescent="0.25">
      <c r="B17" s="34">
        <v>2.1</v>
      </c>
      <c r="C17" s="26" t="s">
        <v>31</v>
      </c>
      <c r="D17" s="45" t="s">
        <v>13</v>
      </c>
      <c r="E17" s="45">
        <v>3</v>
      </c>
      <c r="F17" s="45">
        <v>200</v>
      </c>
      <c r="G17" s="52">
        <v>0.5</v>
      </c>
      <c r="H17" s="33">
        <f>E17*F17*G17</f>
        <v>300</v>
      </c>
    </row>
    <row r="18" spans="2:8" x14ac:dyDescent="0.25">
      <c r="B18" s="34">
        <v>2.2000000000000002</v>
      </c>
      <c r="C18" s="27" t="s">
        <v>32</v>
      </c>
      <c r="D18" s="45" t="s">
        <v>13</v>
      </c>
      <c r="E18" s="45">
        <v>3</v>
      </c>
      <c r="F18" s="45">
        <v>50</v>
      </c>
      <c r="G18" s="52">
        <v>0.5</v>
      </c>
      <c r="H18" s="33">
        <f>E18*F18*G18</f>
        <v>75</v>
      </c>
    </row>
    <row r="19" spans="2:8" ht="13.8" thickBot="1" x14ac:dyDescent="0.3">
      <c r="B19" s="91" t="s">
        <v>14</v>
      </c>
      <c r="C19" s="92"/>
      <c r="D19" s="92"/>
      <c r="E19" s="92"/>
      <c r="F19" s="92"/>
      <c r="G19" s="92"/>
      <c r="H19" s="56">
        <f>SUM(H17:H18)</f>
        <v>375</v>
      </c>
    </row>
    <row r="20" spans="2:8" ht="49.2" customHeight="1" x14ac:dyDescent="0.25">
      <c r="B20" s="100" t="s">
        <v>11</v>
      </c>
      <c r="C20" s="101"/>
      <c r="D20" s="36" t="s">
        <v>9</v>
      </c>
      <c r="E20" s="37" t="s">
        <v>10</v>
      </c>
      <c r="F20" s="93" t="s">
        <v>151</v>
      </c>
      <c r="G20" s="93"/>
      <c r="H20" s="57" t="s">
        <v>152</v>
      </c>
    </row>
    <row r="21" spans="2:8" x14ac:dyDescent="0.25">
      <c r="B21" s="68" t="s">
        <v>18</v>
      </c>
      <c r="C21" s="69"/>
      <c r="D21" s="69"/>
      <c r="E21" s="69"/>
      <c r="F21" s="69"/>
      <c r="G21" s="69"/>
      <c r="H21" s="70"/>
    </row>
    <row r="22" spans="2:8" x14ac:dyDescent="0.25">
      <c r="B22" s="34">
        <v>3.1</v>
      </c>
      <c r="C22" s="26" t="s">
        <v>98</v>
      </c>
      <c r="D22" s="45" t="s">
        <v>100</v>
      </c>
      <c r="E22" s="45">
        <v>1</v>
      </c>
      <c r="F22" s="83">
        <v>1000</v>
      </c>
      <c r="G22" s="83"/>
      <c r="H22" s="33">
        <f>E22*F22</f>
        <v>1000</v>
      </c>
    </row>
    <row r="23" spans="2:8" x14ac:dyDescent="0.25">
      <c r="B23" s="34">
        <v>3.2</v>
      </c>
      <c r="C23" s="27" t="s">
        <v>35</v>
      </c>
      <c r="D23" s="45" t="s">
        <v>100</v>
      </c>
      <c r="E23" s="45">
        <v>2</v>
      </c>
      <c r="F23" s="83">
        <v>60</v>
      </c>
      <c r="G23" s="83"/>
      <c r="H23" s="33">
        <f>E23*F23</f>
        <v>120</v>
      </c>
    </row>
    <row r="24" spans="2:8" x14ac:dyDescent="0.25">
      <c r="B24" s="34">
        <v>3.3</v>
      </c>
      <c r="C24" s="27" t="s">
        <v>85</v>
      </c>
      <c r="D24" s="45" t="s">
        <v>13</v>
      </c>
      <c r="E24" s="45">
        <v>3</v>
      </c>
      <c r="F24" s="83">
        <v>30</v>
      </c>
      <c r="G24" s="83"/>
      <c r="H24" s="33">
        <f>E24*F24</f>
        <v>90</v>
      </c>
    </row>
    <row r="25" spans="2:8" x14ac:dyDescent="0.25">
      <c r="B25" s="34">
        <v>3.4</v>
      </c>
      <c r="C25" s="27" t="s">
        <v>99</v>
      </c>
      <c r="D25" s="45" t="s">
        <v>100</v>
      </c>
      <c r="E25" s="45">
        <v>2</v>
      </c>
      <c r="F25" s="83">
        <v>100</v>
      </c>
      <c r="G25" s="83"/>
      <c r="H25" s="33">
        <f>E25*F25</f>
        <v>200</v>
      </c>
    </row>
    <row r="26" spans="2:8" x14ac:dyDescent="0.25">
      <c r="B26" s="75" t="s">
        <v>14</v>
      </c>
      <c r="C26" s="76"/>
      <c r="D26" s="76"/>
      <c r="E26" s="76"/>
      <c r="F26" s="76"/>
      <c r="G26" s="76"/>
      <c r="H26" s="41">
        <f>SUM(H22:H25)</f>
        <v>1410</v>
      </c>
    </row>
    <row r="27" spans="2:8" x14ac:dyDescent="0.25">
      <c r="B27" s="68" t="s">
        <v>22</v>
      </c>
      <c r="C27" s="69"/>
      <c r="D27" s="69"/>
      <c r="E27" s="69"/>
      <c r="F27" s="69"/>
      <c r="G27" s="69"/>
      <c r="H27" s="70"/>
    </row>
    <row r="28" spans="2:8" x14ac:dyDescent="0.25">
      <c r="B28" s="34">
        <v>4.0999999999999996</v>
      </c>
      <c r="C28" s="26" t="s">
        <v>34</v>
      </c>
      <c r="D28" s="45" t="s">
        <v>13</v>
      </c>
      <c r="E28" s="45">
        <v>3</v>
      </c>
      <c r="F28" s="83">
        <v>10</v>
      </c>
      <c r="G28" s="83"/>
      <c r="H28" s="33">
        <f>E28*F28</f>
        <v>30</v>
      </c>
    </row>
    <row r="29" spans="2:8" x14ac:dyDescent="0.25">
      <c r="B29" s="34">
        <v>4.2</v>
      </c>
      <c r="C29" s="26" t="s">
        <v>101</v>
      </c>
      <c r="D29" s="45" t="s">
        <v>100</v>
      </c>
      <c r="E29" s="45">
        <v>1</v>
      </c>
      <c r="F29" s="83">
        <v>30</v>
      </c>
      <c r="G29" s="83"/>
      <c r="H29" s="33">
        <f>E29*F29</f>
        <v>30</v>
      </c>
    </row>
    <row r="30" spans="2:8" x14ac:dyDescent="0.25">
      <c r="B30" s="75" t="s">
        <v>15</v>
      </c>
      <c r="C30" s="76"/>
      <c r="D30" s="76"/>
      <c r="E30" s="76"/>
      <c r="F30" s="76"/>
      <c r="G30" s="76"/>
      <c r="H30" s="41">
        <f>SUM(H28:H29)</f>
        <v>60</v>
      </c>
    </row>
    <row r="31" spans="2:8" x14ac:dyDescent="0.25">
      <c r="B31" s="68" t="s">
        <v>23</v>
      </c>
      <c r="C31" s="69"/>
      <c r="D31" s="69"/>
      <c r="E31" s="69"/>
      <c r="F31" s="69"/>
      <c r="G31" s="69"/>
      <c r="H31" s="70"/>
    </row>
    <row r="32" spans="2:8" x14ac:dyDescent="0.25">
      <c r="B32" s="34">
        <v>5.0999999999999996</v>
      </c>
      <c r="C32" s="26" t="s">
        <v>120</v>
      </c>
      <c r="D32" s="45" t="s">
        <v>13</v>
      </c>
      <c r="E32" s="45">
        <v>3</v>
      </c>
      <c r="F32" s="83">
        <v>25</v>
      </c>
      <c r="G32" s="83"/>
      <c r="H32" s="33">
        <f>E32*F32</f>
        <v>75</v>
      </c>
    </row>
    <row r="33" spans="2:8" x14ac:dyDescent="0.25">
      <c r="B33" s="34">
        <v>5.2</v>
      </c>
      <c r="C33" s="26" t="s">
        <v>121</v>
      </c>
      <c r="D33" s="45" t="s">
        <v>100</v>
      </c>
      <c r="E33" s="45">
        <v>21</v>
      </c>
      <c r="F33" s="83">
        <v>2</v>
      </c>
      <c r="G33" s="83"/>
      <c r="H33" s="33">
        <f>E33*F33</f>
        <v>42</v>
      </c>
    </row>
    <row r="34" spans="2:8" x14ac:dyDescent="0.25">
      <c r="B34" s="34">
        <v>5.3</v>
      </c>
      <c r="C34" s="26" t="s">
        <v>122</v>
      </c>
      <c r="D34" s="45" t="s">
        <v>13</v>
      </c>
      <c r="E34" s="45">
        <v>3</v>
      </c>
      <c r="F34" s="83">
        <v>20</v>
      </c>
      <c r="G34" s="83"/>
      <c r="H34" s="33">
        <f>E34*F34</f>
        <v>60</v>
      </c>
    </row>
    <row r="35" spans="2:8" x14ac:dyDescent="0.25">
      <c r="B35" s="34">
        <v>5.4</v>
      </c>
      <c r="C35" s="26" t="s">
        <v>119</v>
      </c>
      <c r="D35" s="45" t="s">
        <v>13</v>
      </c>
      <c r="E35" s="45">
        <v>3</v>
      </c>
      <c r="F35" s="83">
        <v>10</v>
      </c>
      <c r="G35" s="83"/>
      <c r="H35" s="33">
        <f>E35*F35</f>
        <v>30</v>
      </c>
    </row>
    <row r="36" spans="2:8" x14ac:dyDescent="0.25">
      <c r="B36" s="75" t="s">
        <v>14</v>
      </c>
      <c r="C36" s="76"/>
      <c r="D36" s="76"/>
      <c r="E36" s="76"/>
      <c r="F36" s="76"/>
      <c r="G36" s="76"/>
      <c r="H36" s="41">
        <f>SUM(H32:H35)</f>
        <v>207</v>
      </c>
    </row>
    <row r="37" spans="2:8" x14ac:dyDescent="0.25">
      <c r="B37" s="68" t="s">
        <v>19</v>
      </c>
      <c r="C37" s="69"/>
      <c r="D37" s="69"/>
      <c r="E37" s="69"/>
      <c r="F37" s="69"/>
      <c r="G37" s="69"/>
      <c r="H37" s="70"/>
    </row>
    <row r="38" spans="2:8" x14ac:dyDescent="0.25">
      <c r="B38" s="34">
        <v>6.1</v>
      </c>
      <c r="C38" s="26" t="s">
        <v>117</v>
      </c>
      <c r="D38" s="45" t="s">
        <v>13</v>
      </c>
      <c r="E38" s="45">
        <v>3</v>
      </c>
      <c r="F38" s="83">
        <v>100</v>
      </c>
      <c r="G38" s="83"/>
      <c r="H38" s="33">
        <f>E38*F38</f>
        <v>300</v>
      </c>
    </row>
    <row r="39" spans="2:8" x14ac:dyDescent="0.25">
      <c r="B39" s="34">
        <v>6.2</v>
      </c>
      <c r="C39" s="26" t="s">
        <v>118</v>
      </c>
      <c r="D39" s="45" t="s">
        <v>104</v>
      </c>
      <c r="E39" s="45">
        <v>200</v>
      </c>
      <c r="F39" s="83">
        <v>0.8</v>
      </c>
      <c r="G39" s="83"/>
      <c r="H39" s="33">
        <f>E39*F39</f>
        <v>160</v>
      </c>
    </row>
    <row r="40" spans="2:8" x14ac:dyDescent="0.25">
      <c r="B40" s="34">
        <v>6.3</v>
      </c>
      <c r="C40" s="26" t="s">
        <v>102</v>
      </c>
      <c r="D40" s="45" t="s">
        <v>105</v>
      </c>
      <c r="E40" s="45">
        <v>1</v>
      </c>
      <c r="F40" s="83">
        <v>500</v>
      </c>
      <c r="G40" s="83"/>
      <c r="H40" s="33">
        <f>E40*F40</f>
        <v>500</v>
      </c>
    </row>
    <row r="41" spans="2:8" ht="39.6" x14ac:dyDescent="0.25">
      <c r="B41" s="34">
        <v>6.4</v>
      </c>
      <c r="C41" s="27" t="s">
        <v>103</v>
      </c>
      <c r="D41" s="45" t="s">
        <v>106</v>
      </c>
      <c r="E41" s="45">
        <v>2</v>
      </c>
      <c r="F41" s="83">
        <v>100</v>
      </c>
      <c r="G41" s="83"/>
      <c r="H41" s="33">
        <f>E41*F41</f>
        <v>200</v>
      </c>
    </row>
    <row r="42" spans="2:8" ht="26.4" x14ac:dyDescent="0.25">
      <c r="B42" s="34">
        <v>6.5</v>
      </c>
      <c r="C42" s="27" t="s">
        <v>116</v>
      </c>
      <c r="D42" s="45" t="s">
        <v>107</v>
      </c>
      <c r="E42" s="45">
        <v>24</v>
      </c>
      <c r="F42" s="83">
        <v>10</v>
      </c>
      <c r="G42" s="83"/>
      <c r="H42" s="33">
        <f>E42*F42</f>
        <v>240</v>
      </c>
    </row>
    <row r="43" spans="2:8" x14ac:dyDescent="0.25">
      <c r="B43" s="75" t="s">
        <v>15</v>
      </c>
      <c r="C43" s="76"/>
      <c r="D43" s="76"/>
      <c r="E43" s="76"/>
      <c r="F43" s="76"/>
      <c r="G43" s="76"/>
      <c r="H43" s="41">
        <f>SUM(H38:H42)</f>
        <v>1400</v>
      </c>
    </row>
    <row r="44" spans="2:8" x14ac:dyDescent="0.25">
      <c r="B44" s="68" t="s">
        <v>20</v>
      </c>
      <c r="C44" s="69"/>
      <c r="D44" s="69"/>
      <c r="E44" s="69"/>
      <c r="F44" s="69"/>
      <c r="G44" s="69"/>
      <c r="H44" s="70"/>
    </row>
    <row r="45" spans="2:8" x14ac:dyDescent="0.25">
      <c r="B45" s="34">
        <v>7.1</v>
      </c>
      <c r="C45" s="26" t="s">
        <v>115</v>
      </c>
      <c r="D45" s="45" t="s">
        <v>111</v>
      </c>
      <c r="E45" s="45">
        <v>2</v>
      </c>
      <c r="F45" s="83">
        <v>150</v>
      </c>
      <c r="G45" s="83"/>
      <c r="H45" s="33">
        <f>E45*F45</f>
        <v>300</v>
      </c>
    </row>
    <row r="46" spans="2:8" x14ac:dyDescent="0.25">
      <c r="B46" s="34">
        <v>7.2</v>
      </c>
      <c r="C46" s="26" t="s">
        <v>109</v>
      </c>
      <c r="D46" s="45" t="s">
        <v>110</v>
      </c>
      <c r="E46" s="45">
        <v>50</v>
      </c>
      <c r="F46" s="83">
        <v>8</v>
      </c>
      <c r="G46" s="83"/>
      <c r="H46" s="33">
        <f>E46*F46</f>
        <v>400</v>
      </c>
    </row>
    <row r="47" spans="2:8" x14ac:dyDescent="0.25">
      <c r="B47" s="34">
        <v>7.3</v>
      </c>
      <c r="C47" s="26" t="s">
        <v>108</v>
      </c>
      <c r="D47" s="45" t="s">
        <v>112</v>
      </c>
      <c r="E47" s="45">
        <v>1</v>
      </c>
      <c r="F47" s="83">
        <v>600</v>
      </c>
      <c r="G47" s="83"/>
      <c r="H47" s="33">
        <f>E47*F47</f>
        <v>600</v>
      </c>
    </row>
    <row r="48" spans="2:8" x14ac:dyDescent="0.25">
      <c r="B48" s="75" t="s">
        <v>15</v>
      </c>
      <c r="C48" s="76"/>
      <c r="D48" s="76"/>
      <c r="E48" s="76"/>
      <c r="F48" s="76"/>
      <c r="G48" s="76"/>
      <c r="H48" s="41">
        <f>SUM(H45:H47)</f>
        <v>1300</v>
      </c>
    </row>
    <row r="49" spans="2:11" x14ac:dyDescent="0.25">
      <c r="B49" s="62" t="s">
        <v>17</v>
      </c>
      <c r="C49" s="63"/>
      <c r="D49" s="63"/>
      <c r="E49" s="63"/>
      <c r="F49" s="63"/>
      <c r="G49" s="63"/>
      <c r="H49" s="64"/>
    </row>
    <row r="50" spans="2:11" x14ac:dyDescent="0.25">
      <c r="B50" s="34">
        <v>8.1</v>
      </c>
      <c r="C50" s="26" t="s">
        <v>113</v>
      </c>
      <c r="D50" s="45" t="s">
        <v>126</v>
      </c>
      <c r="E50" s="45">
        <v>5</v>
      </c>
      <c r="F50" s="83">
        <v>45</v>
      </c>
      <c r="G50" s="83"/>
      <c r="H50" s="33">
        <f>E50*F50</f>
        <v>225</v>
      </c>
    </row>
    <row r="51" spans="2:11" x14ac:dyDescent="0.25">
      <c r="B51" s="34">
        <v>8.1999999999999993</v>
      </c>
      <c r="C51" s="26" t="s">
        <v>114</v>
      </c>
      <c r="D51" s="45" t="s">
        <v>107</v>
      </c>
      <c r="E51" s="45">
        <v>24</v>
      </c>
      <c r="F51" s="83">
        <v>5</v>
      </c>
      <c r="G51" s="83"/>
      <c r="H51" s="33">
        <f t="shared" ref="H51:H54" si="0">E51*F51</f>
        <v>120</v>
      </c>
    </row>
    <row r="52" spans="2:11" ht="26.4" x14ac:dyDescent="0.25">
      <c r="B52" s="34">
        <v>8.3000000000000007</v>
      </c>
      <c r="C52" s="27" t="s">
        <v>123</v>
      </c>
      <c r="D52" s="45" t="s">
        <v>107</v>
      </c>
      <c r="E52" s="45">
        <v>24</v>
      </c>
      <c r="F52" s="83">
        <v>5</v>
      </c>
      <c r="G52" s="83"/>
      <c r="H52" s="33">
        <f t="shared" si="0"/>
        <v>120</v>
      </c>
    </row>
    <row r="53" spans="2:11" x14ac:dyDescent="0.25">
      <c r="B53" s="34">
        <v>8.4</v>
      </c>
      <c r="C53" s="26" t="s">
        <v>124</v>
      </c>
      <c r="D53" s="45" t="s">
        <v>127</v>
      </c>
      <c r="E53" s="45">
        <v>56</v>
      </c>
      <c r="F53" s="83">
        <v>5</v>
      </c>
      <c r="G53" s="83"/>
      <c r="H53" s="33">
        <f t="shared" si="0"/>
        <v>280</v>
      </c>
    </row>
    <row r="54" spans="2:11" x14ac:dyDescent="0.25">
      <c r="B54" s="34">
        <v>8.5</v>
      </c>
      <c r="C54" s="26" t="s">
        <v>125</v>
      </c>
      <c r="D54" s="45" t="s">
        <v>128</v>
      </c>
      <c r="E54" s="45">
        <v>200</v>
      </c>
      <c r="F54" s="83">
        <v>0.5</v>
      </c>
      <c r="G54" s="83"/>
      <c r="H54" s="33">
        <f t="shared" si="0"/>
        <v>100</v>
      </c>
    </row>
    <row r="55" spans="2:11" x14ac:dyDescent="0.25">
      <c r="B55" s="75" t="s">
        <v>14</v>
      </c>
      <c r="C55" s="76"/>
      <c r="D55" s="76"/>
      <c r="E55" s="76"/>
      <c r="F55" s="76"/>
      <c r="G55" s="76"/>
      <c r="H55" s="41">
        <f>SUM(H50:H54)</f>
        <v>845</v>
      </c>
    </row>
    <row r="56" spans="2:11" ht="13.8" x14ac:dyDescent="0.25">
      <c r="B56" s="133" t="s">
        <v>16</v>
      </c>
      <c r="C56" s="134"/>
      <c r="D56" s="83"/>
      <c r="E56" s="83"/>
      <c r="F56" s="83"/>
      <c r="G56" s="83"/>
      <c r="H56" s="33">
        <f>1%*SUM(H55,H48,H43,H36,H30,H26,H19,H15)</f>
        <v>73.242500000000007</v>
      </c>
    </row>
    <row r="57" spans="2:11" ht="13.8" thickBot="1" x14ac:dyDescent="0.3">
      <c r="B57" s="102" t="s">
        <v>24</v>
      </c>
      <c r="C57" s="103"/>
      <c r="D57" s="103"/>
      <c r="E57" s="103"/>
      <c r="F57" s="103"/>
      <c r="G57" s="103"/>
      <c r="H57" s="32">
        <f>SUM(H56,H55,H48,H43,H36,H30,H26,H19,H15)</f>
        <v>7397.4925000000003</v>
      </c>
    </row>
    <row r="58" spans="2:11" ht="12.6" customHeight="1" x14ac:dyDescent="0.25"/>
    <row r="60" spans="2:11" x14ac:dyDescent="0.25">
      <c r="K60" s="12" t="s">
        <v>129</v>
      </c>
    </row>
  </sheetData>
  <mergeCells count="56">
    <mergeCell ref="B55:G55"/>
    <mergeCell ref="B56:C56"/>
    <mergeCell ref="D56:G56"/>
    <mergeCell ref="B43:G43"/>
    <mergeCell ref="F45:G45"/>
    <mergeCell ref="B44:H44"/>
    <mergeCell ref="B49:H49"/>
    <mergeCell ref="B57:G57"/>
    <mergeCell ref="F24:G24"/>
    <mergeCell ref="F34:G34"/>
    <mergeCell ref="F39:G39"/>
    <mergeCell ref="F40:G40"/>
    <mergeCell ref="F52:G52"/>
    <mergeCell ref="F53:G53"/>
    <mergeCell ref="F54:G54"/>
    <mergeCell ref="F46:G46"/>
    <mergeCell ref="F47:G47"/>
    <mergeCell ref="B48:G48"/>
    <mergeCell ref="F50:G50"/>
    <mergeCell ref="F51:G51"/>
    <mergeCell ref="F38:G38"/>
    <mergeCell ref="F41:G41"/>
    <mergeCell ref="F42:G42"/>
    <mergeCell ref="B36:G36"/>
    <mergeCell ref="B27:H27"/>
    <mergeCell ref="B31:H31"/>
    <mergeCell ref="B37:H37"/>
    <mergeCell ref="F25:G25"/>
    <mergeCell ref="B26:G26"/>
    <mergeCell ref="F28:G28"/>
    <mergeCell ref="F29:G29"/>
    <mergeCell ref="B30:G30"/>
    <mergeCell ref="F32:G32"/>
    <mergeCell ref="F33:G33"/>
    <mergeCell ref="F35:G35"/>
    <mergeCell ref="B8:C8"/>
    <mergeCell ref="B10:C10"/>
    <mergeCell ref="B15:G15"/>
    <mergeCell ref="B19:G19"/>
    <mergeCell ref="F20:G20"/>
    <mergeCell ref="D8:H8"/>
    <mergeCell ref="B9:H9"/>
    <mergeCell ref="F22:G22"/>
    <mergeCell ref="F23:G23"/>
    <mergeCell ref="B11:H11"/>
    <mergeCell ref="B16:H16"/>
    <mergeCell ref="B20:C20"/>
    <mergeCell ref="B21:H21"/>
    <mergeCell ref="C14:F14"/>
    <mergeCell ref="B7:C7"/>
    <mergeCell ref="B5:C5"/>
    <mergeCell ref="B6:C6"/>
    <mergeCell ref="B4:H4"/>
    <mergeCell ref="D5:H5"/>
    <mergeCell ref="D6:H6"/>
    <mergeCell ref="D7:H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Форма бюджета</vt:lpstr>
      <vt:lpstr>2. Инструкции</vt:lpstr>
      <vt:lpstr>3. пример бюджета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2020-05-14T08:12:00Z</dcterms:modified>
</cp:coreProperties>
</file>